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" yWindow="39" windowWidth="11624" windowHeight="6461" activeTab="0"/>
  </bookViews>
  <sheets>
    <sheet name="Size-Staff" sheetId="1" r:id="rId1"/>
    <sheet name="Expenses" sheetId="2" r:id="rId2"/>
    <sheet name="Holdings1" sheetId="3" r:id="rId3"/>
    <sheet name="Holdings2" sheetId="4" r:id="rId4"/>
    <sheet name="Circulation" sheetId="5" r:id="rId5"/>
    <sheet name="Services" sheetId="6" r:id="rId6"/>
    <sheet name="Computer Services" sheetId="7" r:id="rId7"/>
    <sheet name="DNR" sheetId="8" r:id="rId8"/>
  </sheets>
  <definedNames>
    <definedName name="_xlnm.Print_Area" localSheetId="4">'Circulation'!$A$1:$I$197</definedName>
    <definedName name="_xlnm.Print_Area" localSheetId="6">'Computer Services'!$A$1:$K$197</definedName>
    <definedName name="_xlnm.Print_Area" localSheetId="1">'Expenses'!$A$1:$L$196</definedName>
    <definedName name="_xlnm.Print_Area" localSheetId="0">'Size-Staff'!$A$1:$M$191</definedName>
    <definedName name="_xlnm.Print_Titles" localSheetId="4">'Circulation'!$1:$2</definedName>
    <definedName name="_xlnm.Print_Titles" localSheetId="6">'Computer Services'!$1:$2</definedName>
    <definedName name="_xlnm.Print_Titles" localSheetId="7">'DNR'!$1:$2</definedName>
    <definedName name="_xlnm.Print_Titles" localSheetId="1">'Expenses'!$1:$2</definedName>
    <definedName name="_xlnm.Print_Titles" localSheetId="2">'Holdings1'!$A:$B,'Holdings1'!$1:$2</definedName>
    <definedName name="_xlnm.Print_Titles" localSheetId="3">'Holdings2'!$A:$B,'Holdings2'!$1:$2</definedName>
    <definedName name="_xlnm.Print_Titles" localSheetId="5">'Services'!$1:$2</definedName>
    <definedName name="_xlnm.Print_Titles" localSheetId="0">'Size-Staff'!$1:$2</definedName>
  </definedNames>
  <calcPr fullCalcOnLoad="1"/>
</workbook>
</file>

<file path=xl/sharedStrings.xml><?xml version="1.0" encoding="utf-8"?>
<sst xmlns="http://schemas.openxmlformats.org/spreadsheetml/2006/main" count="3455" uniqueCount="728">
  <si>
    <t>SCHOOL DIST/TOWN</t>
  </si>
  <si>
    <t xml:space="preserve">  NAME</t>
  </si>
  <si>
    <t>Addison</t>
  </si>
  <si>
    <t xml:space="preserve">Addison Ctrl  </t>
  </si>
  <si>
    <t>Alburg</t>
  </si>
  <si>
    <t xml:space="preserve">Alburg Elem  </t>
  </si>
  <si>
    <t>Arlington</t>
  </si>
  <si>
    <t xml:space="preserve">Arlington Meml High  </t>
  </si>
  <si>
    <t>Barnard</t>
  </si>
  <si>
    <t xml:space="preserve">Barnard Ctrl  </t>
  </si>
  <si>
    <t>Barre City/UHSD#41</t>
  </si>
  <si>
    <t>Barre Town</t>
  </si>
  <si>
    <t xml:space="preserve">Barre Town Elem  </t>
  </si>
  <si>
    <t>Barton/ID</t>
  </si>
  <si>
    <t xml:space="preserve">Barton Graded  </t>
  </si>
  <si>
    <t>Bennington</t>
  </si>
  <si>
    <t xml:space="preserve">Sacred Heart  </t>
  </si>
  <si>
    <t>Bennington/UHSD#14</t>
  </si>
  <si>
    <t>Benson</t>
  </si>
  <si>
    <t xml:space="preserve">Benson Village  </t>
  </si>
  <si>
    <t>Berkshire</t>
  </si>
  <si>
    <t xml:space="preserve">Berkshire Elem  </t>
  </si>
  <si>
    <t>Bethel</t>
  </si>
  <si>
    <t xml:space="preserve">Bethel Elem  </t>
  </si>
  <si>
    <t xml:space="preserve">Whitcomb High  </t>
  </si>
  <si>
    <t>Bradford/UHSD#30</t>
  </si>
  <si>
    <t>Braintree</t>
  </si>
  <si>
    <t xml:space="preserve">Braintree Elem  </t>
  </si>
  <si>
    <t>Brandon</t>
  </si>
  <si>
    <t xml:space="preserve">Neshobe  </t>
  </si>
  <si>
    <t>Brandon/UHSD#8</t>
  </si>
  <si>
    <t>Brattleboro</t>
  </si>
  <si>
    <t xml:space="preserve">Oak Grove &amp; Canal St </t>
  </si>
  <si>
    <t xml:space="preserve">Green St &amp; Walnut St  </t>
  </si>
  <si>
    <t xml:space="preserve">St Michaels Elem   </t>
  </si>
  <si>
    <t>Bridgewater</t>
  </si>
  <si>
    <t xml:space="preserve">Bridgewater Village  </t>
  </si>
  <si>
    <t>Bridport</t>
  </si>
  <si>
    <t xml:space="preserve">Bridport Ctrl  </t>
  </si>
  <si>
    <t>Brighton</t>
  </si>
  <si>
    <t xml:space="preserve">Brighton Elem  </t>
  </si>
  <si>
    <t>Bristol</t>
  </si>
  <si>
    <t xml:space="preserve">Bristol Elem  </t>
  </si>
  <si>
    <t>Bristol/UHSD#28</t>
  </si>
  <si>
    <t>Brookfield</t>
  </si>
  <si>
    <t xml:space="preserve">Brookfield Elem  </t>
  </si>
  <si>
    <t>Brookline</t>
  </si>
  <si>
    <t xml:space="preserve">Brookline Elem  </t>
  </si>
  <si>
    <t>Burke</t>
  </si>
  <si>
    <t xml:space="preserve">Burke Town  </t>
  </si>
  <si>
    <t>Burlington</t>
  </si>
  <si>
    <t xml:space="preserve">Rock Point  </t>
  </si>
  <si>
    <t xml:space="preserve">Champlain Elem  </t>
  </si>
  <si>
    <t>Cabot</t>
  </si>
  <si>
    <t xml:space="preserve">Cabot  </t>
  </si>
  <si>
    <t>Cambridge</t>
  </si>
  <si>
    <t xml:space="preserve">Cambridge Elem  </t>
  </si>
  <si>
    <t>Charleston</t>
  </si>
  <si>
    <t xml:space="preserve">Charleston Elem  </t>
  </si>
  <si>
    <t>Chelsea</t>
  </si>
  <si>
    <t>Chester/UHSD#35</t>
  </si>
  <si>
    <t>Clarendon</t>
  </si>
  <si>
    <t xml:space="preserve">Clarendon Elem  </t>
  </si>
  <si>
    <t>Clarendon/USD#40</t>
  </si>
  <si>
    <t>Colchester</t>
  </si>
  <si>
    <t xml:space="preserve">Colchester Middle  </t>
  </si>
  <si>
    <t xml:space="preserve">Malletts Bay  </t>
  </si>
  <si>
    <t xml:space="preserve">Colchester High  </t>
  </si>
  <si>
    <t>Concord</t>
  </si>
  <si>
    <t>Cornwall</t>
  </si>
  <si>
    <t xml:space="preserve">Bingham Meml  </t>
  </si>
  <si>
    <t>Coventry</t>
  </si>
  <si>
    <t xml:space="preserve">Coventry Village  </t>
  </si>
  <si>
    <t>Cuttingsville</t>
  </si>
  <si>
    <t xml:space="preserve">Shrewsbury Mountain  </t>
  </si>
  <si>
    <t>Derby</t>
  </si>
  <si>
    <t xml:space="preserve">N Country Union Jr High  </t>
  </si>
  <si>
    <t xml:space="preserve">Derby Elem  </t>
  </si>
  <si>
    <t>Dorset</t>
  </si>
  <si>
    <t xml:space="preserve">Dorset Elem  </t>
  </si>
  <si>
    <t>Dover</t>
  </si>
  <si>
    <t xml:space="preserve">Dover Elem  </t>
  </si>
  <si>
    <t xml:space="preserve">Union 32 </t>
  </si>
  <si>
    <t>Eden</t>
  </si>
  <si>
    <t xml:space="preserve">Eden Ctrl  </t>
  </si>
  <si>
    <t>Enosburg Falls/ID</t>
  </si>
  <si>
    <t xml:space="preserve">Enosburg Falls Elem  </t>
  </si>
  <si>
    <t>Fair Haven/UHSD#16</t>
  </si>
  <si>
    <t>Fayston</t>
  </si>
  <si>
    <t xml:space="preserve">Fayston Elem  </t>
  </si>
  <si>
    <t>Ferrisburg</t>
  </si>
  <si>
    <t xml:space="preserve">Ferrisburg Ctrl  </t>
  </si>
  <si>
    <t>Fletcher</t>
  </si>
  <si>
    <t xml:space="preserve">Fletcher Elem  </t>
  </si>
  <si>
    <t>Georgia</t>
  </si>
  <si>
    <t>Glover</t>
  </si>
  <si>
    <t>Granville</t>
  </si>
  <si>
    <t xml:space="preserve">Granville Village  </t>
  </si>
  <si>
    <t>Greensboro/USD#43</t>
  </si>
  <si>
    <t xml:space="preserve">Lakeview Union  </t>
  </si>
  <si>
    <t>Hardwick/UHSD#26</t>
  </si>
  <si>
    <t>Hartford</t>
  </si>
  <si>
    <t xml:space="preserve">Ottauquechee  </t>
  </si>
  <si>
    <t xml:space="preserve">Mid Vermont Christian  </t>
  </si>
  <si>
    <t>Hartland</t>
  </si>
  <si>
    <t xml:space="preserve">Hartland Elem  </t>
  </si>
  <si>
    <t>Highgate</t>
  </si>
  <si>
    <t xml:space="preserve">Highgate Elem  </t>
  </si>
  <si>
    <t>Hinesburg</t>
  </si>
  <si>
    <t xml:space="preserve">Hinesburg Elem  </t>
  </si>
  <si>
    <t>Holland</t>
  </si>
  <si>
    <t xml:space="preserve">Holland Elem  </t>
  </si>
  <si>
    <t>Huntington</t>
  </si>
  <si>
    <t xml:space="preserve">Brewster Pierce  </t>
  </si>
  <si>
    <t>Hyde Park</t>
  </si>
  <si>
    <t xml:space="preserve">Hyde Park Elem  </t>
  </si>
  <si>
    <t>Hyde Park/UHSD#18</t>
  </si>
  <si>
    <t>Isle La Motte</t>
  </si>
  <si>
    <t xml:space="preserve">Isle La Motte Elem  </t>
  </si>
  <si>
    <t>Jericho</t>
  </si>
  <si>
    <t xml:space="preserve">Browns River Middle  </t>
  </si>
  <si>
    <t>Jericho/USD#17</t>
  </si>
  <si>
    <t>Johnson</t>
  </si>
  <si>
    <t>Lincoln</t>
  </si>
  <si>
    <t xml:space="preserve">Lincoln Cmnty  </t>
  </si>
  <si>
    <t xml:space="preserve">Flood Brook  </t>
  </si>
  <si>
    <t>Lowell</t>
  </si>
  <si>
    <t xml:space="preserve">Lowell Graded  </t>
  </si>
  <si>
    <t>Ludlow</t>
  </si>
  <si>
    <t xml:space="preserve">Ludlow Elem  </t>
  </si>
  <si>
    <t>Ludlow/USD#39</t>
  </si>
  <si>
    <t xml:space="preserve">Black River High  </t>
  </si>
  <si>
    <t>Lyndon</t>
  </si>
  <si>
    <t xml:space="preserve">Lyndon Town  </t>
  </si>
  <si>
    <t>Lyndon Institute</t>
  </si>
  <si>
    <t>Manchester</t>
  </si>
  <si>
    <t>Burr &amp; Burton Acad</t>
  </si>
  <si>
    <t xml:space="preserve">Manchester Elem  </t>
  </si>
  <si>
    <t>Marlboro</t>
  </si>
  <si>
    <t xml:space="preserve">Marlboro Elem  </t>
  </si>
  <si>
    <t>Middlebury</t>
  </si>
  <si>
    <t xml:space="preserve">Middlebury Union Middle  </t>
  </si>
  <si>
    <t>Middlebury/UHSD#3</t>
  </si>
  <si>
    <t>Middletown Spgs</t>
  </si>
  <si>
    <t xml:space="preserve">Middletown Spgs Elem  </t>
  </si>
  <si>
    <t>Milton/ID</t>
  </si>
  <si>
    <t xml:space="preserve">Milton Jr Sr High  </t>
  </si>
  <si>
    <t>Montpelier</t>
  </si>
  <si>
    <t xml:space="preserve">Main Street Middle  </t>
  </si>
  <si>
    <t xml:space="preserve">Union Elem  </t>
  </si>
  <si>
    <t xml:space="preserve">Montpelier High  </t>
  </si>
  <si>
    <t>Morgan</t>
  </si>
  <si>
    <t xml:space="preserve">E Taylor Hatton  </t>
  </si>
  <si>
    <t xml:space="preserve">N Hero Elem  </t>
  </si>
  <si>
    <t>Newark</t>
  </si>
  <si>
    <t xml:space="preserve">Newark  </t>
  </si>
  <si>
    <t>Newbury</t>
  </si>
  <si>
    <t xml:space="preserve">Newbury Elem  </t>
  </si>
  <si>
    <t>Newport City</t>
  </si>
  <si>
    <t xml:space="preserve">Newport City Elem  </t>
  </si>
  <si>
    <t>Newport Town</t>
  </si>
  <si>
    <t xml:space="preserve">Newport Town  </t>
  </si>
  <si>
    <t>Newport/UHS#22</t>
  </si>
  <si>
    <t>Orleans</t>
  </si>
  <si>
    <t xml:space="preserve">Orleans Elem  </t>
  </si>
  <si>
    <t>Orwell</t>
  </si>
  <si>
    <t xml:space="preserve">Orwell Village  </t>
  </si>
  <si>
    <t>Pittsford</t>
  </si>
  <si>
    <t>Plainfield/USD#33</t>
  </si>
  <si>
    <t>Pomfret</t>
  </si>
  <si>
    <t xml:space="preserve">Pomfret Elem  </t>
  </si>
  <si>
    <t>Poultney</t>
  </si>
  <si>
    <t xml:space="preserve">Poultney Elem  </t>
  </si>
  <si>
    <t xml:space="preserve">Poultney High  </t>
  </si>
  <si>
    <t>Proctor</t>
  </si>
  <si>
    <t xml:space="preserve">Proctor Elem  </t>
  </si>
  <si>
    <t xml:space="preserve">Proctor Jr Sr High  </t>
  </si>
  <si>
    <t>Putney</t>
  </si>
  <si>
    <t>Randolph/UHSD#2</t>
  </si>
  <si>
    <t>Richford</t>
  </si>
  <si>
    <t xml:space="preserve">Richford Jr Sr High  </t>
  </si>
  <si>
    <t>Richmond</t>
  </si>
  <si>
    <t xml:space="preserve">Richmond Elem  </t>
  </si>
  <si>
    <t xml:space="preserve">Camels Hump Middle  </t>
  </si>
  <si>
    <t>Rochester</t>
  </si>
  <si>
    <t>Rockingham</t>
  </si>
  <si>
    <t xml:space="preserve">Bellows Falls Middle  </t>
  </si>
  <si>
    <t>Rockingham/UHSD#27</t>
  </si>
  <si>
    <t>Royalton</t>
  </si>
  <si>
    <t xml:space="preserve">S Royalton  </t>
  </si>
  <si>
    <t>Rutland City</t>
  </si>
  <si>
    <t xml:space="preserve">Northeast Elem  </t>
  </si>
  <si>
    <t xml:space="preserve">Rutland High  </t>
  </si>
  <si>
    <t xml:space="preserve">Chamberlin  </t>
  </si>
  <si>
    <t>Salisbury</t>
  </si>
  <si>
    <t xml:space="preserve">Salisbury Elem  </t>
  </si>
  <si>
    <t>Saxtons River</t>
  </si>
  <si>
    <t>Sharon</t>
  </si>
  <si>
    <t>Sharon Acad</t>
  </si>
  <si>
    <t xml:space="preserve">Sharon Elem  </t>
  </si>
  <si>
    <t>Sheffield/USD#37</t>
  </si>
  <si>
    <t xml:space="preserve">Millers Run   </t>
  </si>
  <si>
    <t>Shelburne</t>
  </si>
  <si>
    <t>Sheldon</t>
  </si>
  <si>
    <t xml:space="preserve">Sheldon Elem  </t>
  </si>
  <si>
    <t>Sherburne</t>
  </si>
  <si>
    <t xml:space="preserve">Sherburne Elem  </t>
  </si>
  <si>
    <t>Springfield</t>
  </si>
  <si>
    <t xml:space="preserve">Union Street  </t>
  </si>
  <si>
    <t xml:space="preserve">Park Street  </t>
  </si>
  <si>
    <t xml:space="preserve">Riverside Middle  </t>
  </si>
  <si>
    <t xml:space="preserve">Springfield High  </t>
  </si>
  <si>
    <t xml:space="preserve">Good Shepherd Catholic  </t>
  </si>
  <si>
    <t>St Johnsbury Acad</t>
  </si>
  <si>
    <t>Starksboro</t>
  </si>
  <si>
    <t xml:space="preserve">Robinson  </t>
  </si>
  <si>
    <t>Stowe</t>
  </si>
  <si>
    <t>Sudbury</t>
  </si>
  <si>
    <t xml:space="preserve">Sudbury Country  </t>
  </si>
  <si>
    <t>Sutton</t>
  </si>
  <si>
    <t xml:space="preserve">Sutton Village  </t>
  </si>
  <si>
    <t>Swanton</t>
  </si>
  <si>
    <t xml:space="preserve">Swanton Ctrl  </t>
  </si>
  <si>
    <t>Thetford Acad</t>
  </si>
  <si>
    <t>Townshend</t>
  </si>
  <si>
    <t xml:space="preserve">Townshend Elem  </t>
  </si>
  <si>
    <t>Townshend/UHSD#34</t>
  </si>
  <si>
    <t>Troy</t>
  </si>
  <si>
    <t xml:space="preserve">Troy Elem  </t>
  </si>
  <si>
    <t>Tunbridge</t>
  </si>
  <si>
    <t xml:space="preserve">Tunbridge Ctrl  </t>
  </si>
  <si>
    <t>Underhill/ID</t>
  </si>
  <si>
    <t xml:space="preserve">Underhill Graded ID  </t>
  </si>
  <si>
    <t xml:space="preserve">W Rutland High  </t>
  </si>
  <si>
    <t xml:space="preserve">Albert Bridge  </t>
  </si>
  <si>
    <t>Waitsfield</t>
  </si>
  <si>
    <t xml:space="preserve">Waitsfield Elem  </t>
  </si>
  <si>
    <t>Warren</t>
  </si>
  <si>
    <t xml:space="preserve">Warren Elem  </t>
  </si>
  <si>
    <t>Washington</t>
  </si>
  <si>
    <t xml:space="preserve">Washington Village  </t>
  </si>
  <si>
    <t xml:space="preserve">Thatcher Brook Primary  </t>
  </si>
  <si>
    <t>Waterford</t>
  </si>
  <si>
    <t xml:space="preserve">Waterford Elem  </t>
  </si>
  <si>
    <t>Waterville</t>
  </si>
  <si>
    <t xml:space="preserve">Waterville Ctrl  </t>
  </si>
  <si>
    <t>Weathersfield</t>
  </si>
  <si>
    <t xml:space="preserve">Weathersfield Middle  </t>
  </si>
  <si>
    <t xml:space="preserve">Weathersfield Elem  </t>
  </si>
  <si>
    <t>Wells River/USD#21</t>
  </si>
  <si>
    <t xml:space="preserve">Blue Mountain Union  </t>
  </si>
  <si>
    <t>Westminster</t>
  </si>
  <si>
    <t>Whitingham</t>
  </si>
  <si>
    <t xml:space="preserve">Whitingham  </t>
  </si>
  <si>
    <t>Williamstown</t>
  </si>
  <si>
    <t xml:space="preserve">Williamstown Elem  </t>
  </si>
  <si>
    <t xml:space="preserve">Williamstown Middle/High  </t>
  </si>
  <si>
    <t>Williston</t>
  </si>
  <si>
    <t xml:space="preserve">Pine Ridge  </t>
  </si>
  <si>
    <t xml:space="preserve">Allen Brook  </t>
  </si>
  <si>
    <t xml:space="preserve">Williston Ctrl  </t>
  </si>
  <si>
    <t>Wilmington</t>
  </si>
  <si>
    <t xml:space="preserve">Deerfield Valley Elem  </t>
  </si>
  <si>
    <t>Windham</t>
  </si>
  <si>
    <t xml:space="preserve">Windham Elem  </t>
  </si>
  <si>
    <t>Windsor</t>
  </si>
  <si>
    <t xml:space="preserve">State Street Elem  </t>
  </si>
  <si>
    <t xml:space="preserve">Windsor Jr/Sr High  </t>
  </si>
  <si>
    <t>Winooski/ID</t>
  </si>
  <si>
    <t>Woodford</t>
  </si>
  <si>
    <t>Woodstock</t>
  </si>
  <si>
    <t xml:space="preserve">Woodstock Elem  </t>
  </si>
  <si>
    <t>Woodstock/UHSD#4</t>
  </si>
  <si>
    <t>Worcester</t>
  </si>
  <si>
    <t xml:space="preserve">Doty Meml  </t>
  </si>
  <si>
    <t>Albany</t>
  </si>
  <si>
    <t xml:space="preserve">Albany Cmnty  </t>
  </si>
  <si>
    <t xml:space="preserve">Fisher  </t>
  </si>
  <si>
    <t>Athens</t>
  </si>
  <si>
    <t xml:space="preserve">Athens Elem  </t>
  </si>
  <si>
    <t>Bakersfield</t>
  </si>
  <si>
    <t xml:space="preserve">Bakersfield  </t>
  </si>
  <si>
    <t>Barnet</t>
  </si>
  <si>
    <t xml:space="preserve">Barnet  </t>
  </si>
  <si>
    <t>Barre City</t>
  </si>
  <si>
    <t xml:space="preserve">St Monicas Elem   </t>
  </si>
  <si>
    <t>Barton</t>
  </si>
  <si>
    <t xml:space="preserve">St Pauls Elem   </t>
  </si>
  <si>
    <t>Belvidere</t>
  </si>
  <si>
    <t xml:space="preserve">Belvidere Ctrl  </t>
  </si>
  <si>
    <t xml:space="preserve">Bennington Elem  </t>
  </si>
  <si>
    <t>Bennington   Inc</t>
  </si>
  <si>
    <t xml:space="preserve">Catamount Elem  </t>
  </si>
  <si>
    <t xml:space="preserve">Monument Elem  </t>
  </si>
  <si>
    <t xml:space="preserve">Mt Anthony Union Middle  </t>
  </si>
  <si>
    <t>Berlin</t>
  </si>
  <si>
    <t xml:space="preserve">Berlin Elem  </t>
  </si>
  <si>
    <t>Bolton</t>
  </si>
  <si>
    <t xml:space="preserve">Smilie Meml  </t>
  </si>
  <si>
    <t>Bradford/ID</t>
  </si>
  <si>
    <t xml:space="preserve">Bradford Elem  </t>
  </si>
  <si>
    <t>Brownington</t>
  </si>
  <si>
    <t xml:space="preserve">Brownington Ctrl  </t>
  </si>
  <si>
    <t xml:space="preserve">Burlington High  </t>
  </si>
  <si>
    <t xml:space="preserve">Christ The King  </t>
  </si>
  <si>
    <t xml:space="preserve">Edmunds Elem  </t>
  </si>
  <si>
    <t xml:space="preserve">Mater Christi  </t>
  </si>
  <si>
    <t>Calais</t>
  </si>
  <si>
    <t xml:space="preserve">Calais Elem  </t>
  </si>
  <si>
    <t>Canaan</t>
  </si>
  <si>
    <t xml:space="preserve">Canaan Meml  </t>
  </si>
  <si>
    <t>Hinesburg/UHSD#15</t>
  </si>
  <si>
    <t>Irasburg</t>
  </si>
  <si>
    <t>Irasburg Village</t>
  </si>
  <si>
    <t>Jamaica</t>
  </si>
  <si>
    <t>Jamaica Village</t>
  </si>
  <si>
    <t>Jay/Westfield</t>
  </si>
  <si>
    <t>Jericho Elem</t>
  </si>
  <si>
    <t>Johnson Elem</t>
  </si>
  <si>
    <t>Leicester</t>
  </si>
  <si>
    <t>Leicester Ctrl</t>
  </si>
  <si>
    <t>Lunenburg</t>
  </si>
  <si>
    <t>Mary Hogan Elem</t>
  </si>
  <si>
    <t>Middlesex</t>
  </si>
  <si>
    <t>Rumney Elem</t>
  </si>
  <si>
    <t>Monkton</t>
  </si>
  <si>
    <t>Monkton Ctrl</t>
  </si>
  <si>
    <t xml:space="preserve">Montgomery </t>
  </si>
  <si>
    <t>Montgomery Elem</t>
  </si>
  <si>
    <t>St Michaels Elem</t>
  </si>
  <si>
    <t>Moretown</t>
  </si>
  <si>
    <t>Moretown Elem</t>
  </si>
  <si>
    <t>Morristown</t>
  </si>
  <si>
    <t>Morristown Elem</t>
  </si>
  <si>
    <t>Mt Holly</t>
  </si>
  <si>
    <t>N Bennington Grade</t>
  </si>
  <si>
    <t>Newfane</t>
  </si>
  <si>
    <t>Newfane Elem</t>
  </si>
  <si>
    <t>Sacred Heart Elem</t>
  </si>
  <si>
    <t>Northfield</t>
  </si>
  <si>
    <t>Northfield Elem</t>
  </si>
  <si>
    <t>Northfield High</t>
  </si>
  <si>
    <t>Norton</t>
  </si>
  <si>
    <t>Norton Village</t>
  </si>
  <si>
    <t>Norwich/Hanover</t>
  </si>
  <si>
    <t>Marion Cross</t>
  </si>
  <si>
    <t>Orange</t>
  </si>
  <si>
    <t>Orange Ctr</t>
  </si>
  <si>
    <t>Orleans/UHSD#24</t>
  </si>
  <si>
    <t>Pawlet/USD#47</t>
  </si>
  <si>
    <t>Peacham</t>
  </si>
  <si>
    <t>Peacham Elem</t>
  </si>
  <si>
    <t>Plymouth</t>
  </si>
  <si>
    <t>Plymouth Elem</t>
  </si>
  <si>
    <t>Pownal</t>
  </si>
  <si>
    <t>Pownal Elem</t>
  </si>
  <si>
    <t>Putney Ctrl</t>
  </si>
  <si>
    <t>Randolph</t>
  </si>
  <si>
    <t xml:space="preserve">Randolph Elem  </t>
  </si>
  <si>
    <t>Reading</t>
  </si>
  <si>
    <t xml:space="preserve">Reading Elem  </t>
  </si>
  <si>
    <t xml:space="preserve">Richford Elem  </t>
  </si>
  <si>
    <t>Weybridge</t>
  </si>
  <si>
    <t xml:space="preserve">Weybridge Elem  </t>
  </si>
  <si>
    <t>Castleton/USD#42</t>
  </si>
  <si>
    <t>Charlotte</t>
  </si>
  <si>
    <t xml:space="preserve">Charlotte Ctrl  </t>
  </si>
  <si>
    <t>Chester/USD#29</t>
  </si>
  <si>
    <t xml:space="preserve">Chester Andover Union  </t>
  </si>
  <si>
    <t xml:space="preserve">Union Meml  </t>
  </si>
  <si>
    <t>Corinth/USD#36</t>
  </si>
  <si>
    <t xml:space="preserve">Waits River Valley  </t>
  </si>
  <si>
    <t>Danby/USD#23</t>
  </si>
  <si>
    <t xml:space="preserve">Currier Meml Union  </t>
  </si>
  <si>
    <t>Danville</t>
  </si>
  <si>
    <t xml:space="preserve">Danville Village  </t>
  </si>
  <si>
    <t xml:space="preserve">Long Trail  </t>
  </si>
  <si>
    <t>Dummerston</t>
  </si>
  <si>
    <t xml:space="preserve">Dummerston Elem  </t>
  </si>
  <si>
    <t xml:space="preserve">E Haven River  </t>
  </si>
  <si>
    <t xml:space="preserve">E Montpelier Elem  </t>
  </si>
  <si>
    <t>Elmore</t>
  </si>
  <si>
    <t xml:space="preserve">Lake Elmore  </t>
  </si>
  <si>
    <t xml:space="preserve">Enosburg Falls High  </t>
  </si>
  <si>
    <t>Essex Jct/ID</t>
  </si>
  <si>
    <t xml:space="preserve">Hiawatha  </t>
  </si>
  <si>
    <t xml:space="preserve">Summit Street Elem  </t>
  </si>
  <si>
    <t>Essex Town</t>
  </si>
  <si>
    <t xml:space="preserve">Essex Elem  </t>
  </si>
  <si>
    <t xml:space="preserve">Essex Middle  </t>
  </si>
  <si>
    <t xml:space="preserve">Founders Meml  </t>
  </si>
  <si>
    <t>Fair Haven</t>
  </si>
  <si>
    <t xml:space="preserve">Fair Haven Graded  </t>
  </si>
  <si>
    <t>Fairlee</t>
  </si>
  <si>
    <t xml:space="preserve">Fairlee Elem  </t>
  </si>
  <si>
    <t>Franklin</t>
  </si>
  <si>
    <t xml:space="preserve">Franklin Ctrl  </t>
  </si>
  <si>
    <t>Grafton</t>
  </si>
  <si>
    <t xml:space="preserve">Grafton Elem  </t>
  </si>
  <si>
    <t>Granby</t>
  </si>
  <si>
    <t xml:space="preserve">Granby Ctrl  </t>
  </si>
  <si>
    <t>Grand Isle</t>
  </si>
  <si>
    <t xml:space="preserve">Grand Isle Elem  </t>
  </si>
  <si>
    <t>Guildhall</t>
  </si>
  <si>
    <t xml:space="preserve">Guildhall Elem  </t>
  </si>
  <si>
    <t>Guilford</t>
  </si>
  <si>
    <t xml:space="preserve">Guilford Ctrl  </t>
  </si>
  <si>
    <t>Halifax</t>
  </si>
  <si>
    <t xml:space="preserve">Halifax West  </t>
  </si>
  <si>
    <t>Hancock</t>
  </si>
  <si>
    <t xml:space="preserve">Hancock Village  </t>
  </si>
  <si>
    <t>Hardwick</t>
  </si>
  <si>
    <t xml:space="preserve">Hardwick Elem  </t>
  </si>
  <si>
    <t xml:space="preserve">Dothan Brook Elem  </t>
  </si>
  <si>
    <t xml:space="preserve">Hartford High  </t>
  </si>
  <si>
    <t xml:space="preserve">Hartford Meml Middle  </t>
  </si>
  <si>
    <t>White River Elem</t>
  </si>
  <si>
    <t>Ripton</t>
  </si>
  <si>
    <t xml:space="preserve">Ripton Elem  </t>
  </si>
  <si>
    <t xml:space="preserve">Cherry Hill Elem  </t>
  </si>
  <si>
    <t xml:space="preserve">Saxtons River Elem  </t>
  </si>
  <si>
    <t>Roxbury</t>
  </si>
  <si>
    <t xml:space="preserve">Roxbury Village  </t>
  </si>
  <si>
    <t>Mt St Joseph Acad</t>
  </si>
  <si>
    <t>Rutland Town</t>
  </si>
  <si>
    <t xml:space="preserve">Rutland Town Elem  </t>
  </si>
  <si>
    <t xml:space="preserve">Orchard  </t>
  </si>
  <si>
    <t xml:space="preserve">S Burlington Ctrl  </t>
  </si>
  <si>
    <t>Shaftsbury</t>
  </si>
  <si>
    <t xml:space="preserve">Shaftsbury Elem  </t>
  </si>
  <si>
    <t>Shoreham</t>
  </si>
  <si>
    <t xml:space="preserve">Shoreham Elem  </t>
  </si>
  <si>
    <t xml:space="preserve">Elm Hill  </t>
  </si>
  <si>
    <t>Bellows Free Acad</t>
  </si>
  <si>
    <t xml:space="preserve">St Albans City Elem  </t>
  </si>
  <si>
    <t>Stockbridge</t>
  </si>
  <si>
    <t xml:space="preserve">Stockbridge Ctrl  </t>
  </si>
  <si>
    <t>Strafford</t>
  </si>
  <si>
    <t xml:space="preserve">Newton Elem  </t>
  </si>
  <si>
    <t>Wallingford</t>
  </si>
  <si>
    <t xml:space="preserve">Wallingford Elem  </t>
  </si>
  <si>
    <t>Wardsboro</t>
  </si>
  <si>
    <t xml:space="preserve">Wardsboro Ctrl  </t>
  </si>
  <si>
    <t xml:space="preserve">Crossett Brook Middle  </t>
  </si>
  <si>
    <t>Wells</t>
  </si>
  <si>
    <t xml:space="preserve">Wells Village  </t>
  </si>
  <si>
    <t>Westford</t>
  </si>
  <si>
    <t xml:space="preserve">Westford Elem  </t>
  </si>
  <si>
    <t>Whiting</t>
  </si>
  <si>
    <t xml:space="preserve">Whiting Village  </t>
  </si>
  <si>
    <t>Winooki</t>
  </si>
  <si>
    <t xml:space="preserve">St Francis Xavier  </t>
  </si>
  <si>
    <t>East Haven</t>
  </si>
  <si>
    <t>East Montpelier</t>
  </si>
  <si>
    <t>Mount Holly</t>
  </si>
  <si>
    <t>Tinmouth</t>
  </si>
  <si>
    <t>Vernon</t>
  </si>
  <si>
    <t>West Rutland</t>
  </si>
  <si>
    <t>Concord  Schools</t>
  </si>
  <si>
    <t>Milton Elem</t>
  </si>
  <si>
    <t xml:space="preserve">Rochester Schools </t>
  </si>
  <si>
    <t xml:space="preserve">Rutland Middle  </t>
  </si>
  <si>
    <t>Rutland Intermediate</t>
  </si>
  <si>
    <t>Northwest  Elem</t>
  </si>
  <si>
    <t>Tinmouth Elem</t>
  </si>
  <si>
    <t>Underhill Town</t>
  </si>
  <si>
    <t>Underhill Ctrl</t>
  </si>
  <si>
    <t>Vergennes/UESD#44</t>
  </si>
  <si>
    <t>Vergennes/UHSD#5</t>
  </si>
  <si>
    <t>Vergennes Union Elem</t>
  </si>
  <si>
    <t>Castleton/Hubbardton Schools</t>
  </si>
  <si>
    <t>Londonderry/USD#20</t>
  </si>
  <si>
    <t>St Johnsbury Schools</t>
  </si>
  <si>
    <t>Waterbury/Duxbury/USD#45</t>
  </si>
  <si>
    <t>Waterbury/Duxbury/UHSD#19</t>
  </si>
  <si>
    <t>Wheeler  (HO)</t>
  </si>
  <si>
    <t>Flynn  (JJ)</t>
  </si>
  <si>
    <t>Barnes  (Lawrence)</t>
  </si>
  <si>
    <t xml:space="preserve">Hunt (LC) Middle  </t>
  </si>
  <si>
    <t xml:space="preserve">Edmunds (GF) Middle  </t>
  </si>
  <si>
    <t>Stark  (Molly)</t>
  </si>
  <si>
    <t>Smith (CP)</t>
  </si>
  <si>
    <t xml:space="preserve">Fleming (Thomas) </t>
  </si>
  <si>
    <t xml:space="preserve">Tuttle (FH) Middle  </t>
  </si>
  <si>
    <t>Jay Westfield Joint Elem</t>
  </si>
  <si>
    <t>COLLEXP</t>
  </si>
  <si>
    <t>ACCESS  EXP</t>
  </si>
  <si>
    <t>GRANTS</t>
  </si>
  <si>
    <t>ADBKS</t>
  </si>
  <si>
    <t>JUVBKS</t>
  </si>
  <si>
    <t>AUDIO</t>
  </si>
  <si>
    <t>VIDEO</t>
  </si>
  <si>
    <t>SUBSCRIP</t>
  </si>
  <si>
    <t>STUDENTS</t>
  </si>
  <si>
    <t>TOTAL</t>
  </si>
  <si>
    <t>VISITS</t>
  </si>
  <si>
    <t>ADCIRC</t>
  </si>
  <si>
    <t>JUVCIRC</t>
  </si>
  <si>
    <t>ILL TO OTHERS</t>
  </si>
  <si>
    <t>ILL  RECD</t>
  </si>
  <si>
    <t xml:space="preserve">INTERNET? N/Y (HS or D) </t>
  </si>
  <si>
    <t>Lothrop Elem</t>
  </si>
  <si>
    <t xml:space="preserve">The Putney School </t>
  </si>
  <si>
    <t>Central Elem</t>
  </si>
  <si>
    <t xml:space="preserve">Chelsea School  </t>
  </si>
  <si>
    <t>The Grammer School</t>
  </si>
  <si>
    <t>Thetford Elem</t>
  </si>
  <si>
    <t>Westminster Schools</t>
  </si>
  <si>
    <t>Missisquoi Valley UHS</t>
  </si>
  <si>
    <t xml:space="preserve">Woodford Elem </t>
  </si>
  <si>
    <t xml:space="preserve">Twin Valley Middle/High  </t>
  </si>
  <si>
    <t>40</t>
  </si>
  <si>
    <t>Y/HS</t>
  </si>
  <si>
    <t xml:space="preserve"> </t>
  </si>
  <si>
    <t>45</t>
  </si>
  <si>
    <t>38.75</t>
  </si>
  <si>
    <t>35</t>
  </si>
  <si>
    <t>43.75/14</t>
  </si>
  <si>
    <t>47.5</t>
  </si>
  <si>
    <t>36.5</t>
  </si>
  <si>
    <t>Vernon Elem School</t>
  </si>
  <si>
    <t>37.5</t>
  </si>
  <si>
    <t>40/16</t>
  </si>
  <si>
    <t>76.5</t>
  </si>
  <si>
    <t>36</t>
  </si>
  <si>
    <t>30</t>
  </si>
  <si>
    <t>62/40</t>
  </si>
  <si>
    <t>42.75/6</t>
  </si>
  <si>
    <t>44</t>
  </si>
  <si>
    <t>39</t>
  </si>
  <si>
    <t>41.5</t>
  </si>
  <si>
    <t>32</t>
  </si>
  <si>
    <t>Y/D</t>
  </si>
  <si>
    <t>Y</t>
  </si>
  <si>
    <t>43.75</t>
  </si>
  <si>
    <t>7</t>
  </si>
  <si>
    <t>38.5/6</t>
  </si>
  <si>
    <t>42</t>
  </si>
  <si>
    <t>New Haven</t>
  </si>
  <si>
    <t>Beeman School</t>
  </si>
  <si>
    <t>24.5</t>
  </si>
  <si>
    <t>50</t>
  </si>
  <si>
    <t>Stratton Mountain</t>
  </si>
  <si>
    <t>Stratton Mtn. School</t>
  </si>
  <si>
    <t>42.5</t>
  </si>
  <si>
    <t>46.5</t>
  </si>
  <si>
    <t xml:space="preserve">Porters Point Primary </t>
  </si>
  <si>
    <t>41.25</t>
  </si>
  <si>
    <t>32.5</t>
  </si>
  <si>
    <t>37</t>
  </si>
  <si>
    <t>8</t>
  </si>
  <si>
    <t>36.7</t>
  </si>
  <si>
    <t>38</t>
  </si>
  <si>
    <t>FAC/  STAFF</t>
  </si>
  <si>
    <t>LIBN W/ ALA-MLS</t>
  </si>
  <si>
    <t>LIBN W/ OTH MASTERS</t>
  </si>
  <si>
    <t>LIBN W/O MASTERS</t>
  </si>
  <si>
    <t>FTE LIBNS</t>
  </si>
  <si>
    <t>OTH STAFF</t>
  </si>
  <si>
    <t>TOT FTE</t>
  </si>
  <si>
    <t>VOL HRS</t>
  </si>
  <si>
    <t>St Albans Town Educ Ctr</t>
  </si>
  <si>
    <t>Winooski School Dist</t>
  </si>
  <si>
    <t xml:space="preserve">Mt Anthony UHS  </t>
  </si>
  <si>
    <t xml:space="preserve">Oxbow UHS  </t>
  </si>
  <si>
    <t xml:space="preserve">Otter Valley UHS  </t>
  </si>
  <si>
    <t xml:space="preserve">Mt Abraham UHS  </t>
  </si>
  <si>
    <t xml:space="preserve">Mill River UHS  </t>
  </si>
  <si>
    <t xml:space="preserve">Fair Haven UHS  </t>
  </si>
  <si>
    <t xml:space="preserve">Hazen UHS  </t>
  </si>
  <si>
    <t xml:space="preserve">Lamoille UHS  </t>
  </si>
  <si>
    <t xml:space="preserve">N Country UHS  </t>
  </si>
  <si>
    <t>Lake Region UHS</t>
  </si>
  <si>
    <t xml:space="preserve">Twinfield UHS  </t>
  </si>
  <si>
    <t xml:space="preserve">Randolph UHS  </t>
  </si>
  <si>
    <t xml:space="preserve">Bellows Falls UHS  </t>
  </si>
  <si>
    <t xml:space="preserve">Leland  &amp; Gray UHS  </t>
  </si>
  <si>
    <t xml:space="preserve">Harwood UHS  </t>
  </si>
  <si>
    <t xml:space="preserve">Woodstock UHS  </t>
  </si>
  <si>
    <t>Barre City Elem/Middle</t>
  </si>
  <si>
    <t>Vermont Acad</t>
  </si>
  <si>
    <t>Mettawee Cmnty</t>
  </si>
  <si>
    <t xml:space="preserve">Shelburne Cmnty  </t>
  </si>
  <si>
    <t>Winooski School Dist.</t>
  </si>
  <si>
    <t xml:space="preserve">Glover Cmnty  </t>
  </si>
  <si>
    <t xml:space="preserve">Green Mtn UHS  </t>
  </si>
  <si>
    <t>Champlain Vly UHS</t>
  </si>
  <si>
    <t xml:space="preserve">Mt Mansfield UHS  </t>
  </si>
  <si>
    <t xml:space="preserve">Middlebury UHS  </t>
  </si>
  <si>
    <t>Vergennes UHS</t>
  </si>
  <si>
    <t xml:space="preserve">Georgia Elem/Middle  </t>
  </si>
  <si>
    <t>Peoples Acad</t>
  </si>
  <si>
    <t>COLL    EXP</t>
  </si>
  <si>
    <t>ELEC FMT EXP</t>
  </si>
  <si>
    <t>ELEC DB    EXP</t>
  </si>
  <si>
    <t>OTHER    EXP</t>
  </si>
  <si>
    <t>TOTAL    EXP</t>
  </si>
  <si>
    <t>COLLEXP PER STUDENT</t>
  </si>
  <si>
    <t>BOOKS</t>
  </si>
  <si>
    <t>VOLS PER STUDENT</t>
  </si>
  <si>
    <t>ELEC FMT</t>
  </si>
  <si>
    <t>CIRC</t>
  </si>
  <si>
    <t>CIRC PER    STUDENT</t>
  </si>
  <si>
    <t>VISITS PER    STUDENT</t>
  </si>
  <si>
    <t>REF TRANS</t>
  </si>
  <si>
    <t>REF TRANS     PER STUDENT</t>
  </si>
  <si>
    <t>TOTAL PRGMS</t>
  </si>
  <si>
    <t>COOP PRGMS</t>
  </si>
  <si>
    <t>PRGM ATTEND</t>
  </si>
  <si>
    <t>TRAIN SESS</t>
  </si>
  <si>
    <t># PCS</t>
  </si>
  <si>
    <t># PUB  PCS</t>
  </si>
  <si>
    <t>PCUSERS PER DAY</t>
  </si>
  <si>
    <t>Craftsbury Elem &amp; Acad</t>
  </si>
  <si>
    <t xml:space="preserve">Craftsbury         </t>
  </si>
  <si>
    <t>HRS OPEN  W/S</t>
  </si>
  <si>
    <t xml:space="preserve">Essex Jct            </t>
  </si>
  <si>
    <t>Essex High &amp; Ctr Tech Ed</t>
  </si>
  <si>
    <t xml:space="preserve">Lawton (AD) Inter  </t>
  </si>
  <si>
    <t xml:space="preserve">Thetford      </t>
  </si>
  <si>
    <t xml:space="preserve">Brattleboro Union Mid/High  </t>
  </si>
  <si>
    <t xml:space="preserve">Brattleboro/UHSD#6  </t>
  </si>
  <si>
    <t>VOL</t>
  </si>
  <si>
    <t xml:space="preserve">Spaulding High/Tech Ctr  </t>
  </si>
  <si>
    <t>VOL/GRO</t>
  </si>
  <si>
    <t>NT</t>
  </si>
  <si>
    <t>Saint Albans Town</t>
  </si>
  <si>
    <t>So Burlington</t>
  </si>
  <si>
    <t>Saint Johnsbury</t>
  </si>
  <si>
    <t xml:space="preserve">Stowe Middle/High  </t>
  </si>
  <si>
    <t>West Windsor</t>
  </si>
  <si>
    <t>WB</t>
  </si>
  <si>
    <t>No Hero</t>
  </si>
  <si>
    <t>East Montpelier/UHSD#32</t>
  </si>
  <si>
    <t>Saint Albans City</t>
  </si>
  <si>
    <t>No Bennington/ID</t>
  </si>
  <si>
    <t>ELEC DBS (SELECTED)</t>
  </si>
  <si>
    <t>ELEC DBS OFFERED? (N/Y)</t>
  </si>
  <si>
    <t>16</t>
  </si>
  <si>
    <t>42.5/6</t>
  </si>
  <si>
    <t>7.75</t>
  </si>
  <si>
    <t>33</t>
  </si>
  <si>
    <t>35.5</t>
  </si>
  <si>
    <t>38.75/2</t>
  </si>
  <si>
    <t>43.5/20</t>
  </si>
  <si>
    <t>43.5</t>
  </si>
  <si>
    <t>55</t>
  </si>
  <si>
    <t>42/7</t>
  </si>
  <si>
    <t>37.25</t>
  </si>
  <si>
    <t>42.5/2</t>
  </si>
  <si>
    <t xml:space="preserve">40 </t>
  </si>
  <si>
    <t>47.50</t>
  </si>
  <si>
    <t>40/3</t>
  </si>
  <si>
    <t>40/18</t>
  </si>
  <si>
    <t>15</t>
  </si>
  <si>
    <t>45/32</t>
  </si>
  <si>
    <t>10</t>
  </si>
  <si>
    <t>19</t>
  </si>
  <si>
    <t>73.25</t>
  </si>
  <si>
    <t>39.5/3</t>
  </si>
  <si>
    <t>Stowe Elem</t>
  </si>
  <si>
    <t>27</t>
  </si>
  <si>
    <t>24</t>
  </si>
  <si>
    <t>N E Kurn Hattin Homes</t>
  </si>
  <si>
    <t>22</t>
  </si>
  <si>
    <t xml:space="preserve">  </t>
  </si>
  <si>
    <t xml:space="preserve">Y </t>
  </si>
  <si>
    <t>**182</t>
  </si>
  <si>
    <t>**397</t>
  </si>
  <si>
    <t>***700</t>
  </si>
  <si>
    <t xml:space="preserve">Academy </t>
  </si>
  <si>
    <t>Essential Early Educ Ctr</t>
  </si>
  <si>
    <t>5</t>
  </si>
  <si>
    <t>19.5</t>
  </si>
  <si>
    <t>**includes Audio</t>
  </si>
  <si>
    <t>***plus $350 per year</t>
  </si>
  <si>
    <t>Northfield Middle/High</t>
  </si>
  <si>
    <t>VOL/INFOTRAC</t>
  </si>
  <si>
    <t>VOL/SIRS/GRO/NB</t>
  </si>
  <si>
    <t>VOL/EB/SO</t>
  </si>
  <si>
    <t>*9</t>
  </si>
  <si>
    <t>*Also 28 i-Books</t>
  </si>
  <si>
    <t>EBSCO</t>
  </si>
  <si>
    <t>INFOTRAC</t>
  </si>
  <si>
    <t>VOL/SIRS/WB/EB</t>
  </si>
  <si>
    <t>VOL/INFOTRAC/OPP/PQHN</t>
  </si>
  <si>
    <t>VOL/EB</t>
  </si>
  <si>
    <t>NB</t>
  </si>
  <si>
    <t>INFOTRAC/FOF/OX/EB</t>
  </si>
  <si>
    <t>VOL/WB</t>
  </si>
  <si>
    <t>VOL/NB/RG/GLI/FOF</t>
  </si>
  <si>
    <t>VOL/CG/GRO/UV</t>
  </si>
  <si>
    <t>VOL/CG</t>
  </si>
  <si>
    <t>VOL/OPP/GRO</t>
  </si>
  <si>
    <t>VOL/UV</t>
  </si>
  <si>
    <t>BP/WB</t>
  </si>
  <si>
    <t>VOL/SO/EBSCO/WB</t>
  </si>
  <si>
    <t>N</t>
  </si>
  <si>
    <t>VOL/EL/GLI</t>
  </si>
  <si>
    <t>CQ/CG/EBSCO/GRO/NT/VOL</t>
  </si>
  <si>
    <t>y</t>
  </si>
  <si>
    <t>VOL/EBSCO</t>
  </si>
  <si>
    <t>VOL/EBSCO/WB</t>
  </si>
  <si>
    <t>VOL/EBSCO/GRO</t>
  </si>
  <si>
    <t>GSRC</t>
  </si>
  <si>
    <t>VOL/OPP/EB/SO/GLRC/GHRC/ETC.</t>
  </si>
  <si>
    <t>VOL/GSRC/NB</t>
  </si>
  <si>
    <t>VOL/FOF/NB/WB</t>
  </si>
  <si>
    <t>VOL/SIRS</t>
  </si>
  <si>
    <t>VOL/GRO/UV/AP</t>
  </si>
  <si>
    <t>EBSCO/WB</t>
  </si>
  <si>
    <t>VOL/EBSCO/OPP/NV</t>
  </si>
  <si>
    <t>VOL/OPP/GLRC/GBRC/SIRS/GLI</t>
  </si>
  <si>
    <t>VOL/GRO/EBSCO</t>
  </si>
  <si>
    <t>VOL/SIRS/GRO/GLRC/GBRC</t>
  </si>
  <si>
    <t>VOL/NYT/EL/EB/OED/ETC.</t>
  </si>
  <si>
    <t>VOL/PQ/GROVE</t>
  </si>
  <si>
    <t>EBSCO/EB/SIRS/FOF</t>
  </si>
  <si>
    <t>VOL/SIRS/NT</t>
  </si>
  <si>
    <t>VOL/GHRC/GLI/EB/ETC.</t>
  </si>
  <si>
    <t>VOL/WF</t>
  </si>
  <si>
    <t>VOL/WB/GRO</t>
  </si>
  <si>
    <t>VOL/INFOTRAC/ETC.</t>
  </si>
  <si>
    <t>VOL/OX/EB/ETC.</t>
  </si>
  <si>
    <t>EBSCO/UV/CG</t>
  </si>
  <si>
    <t>WB/EL/UV</t>
  </si>
  <si>
    <t>VOL/GRO/CB/EBSCO</t>
  </si>
  <si>
    <t>VOL/GSRC/OPP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</si>
</sst>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$&quot;#,##0\ ;\(&quot;$&quot;#,##0\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0.00000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0"/>
    </font>
    <font>
      <sz val="10"/>
      <color indexed="58"/>
      <name val="Times New Roman"/>
      <family val="1"/>
    </font>
    <font>
      <sz val="10"/>
      <color indexed="5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Fill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2" borderId="1" xfId="23" applyFont="1" applyFill="1" applyBorder="1" applyAlignment="1" applyProtection="1">
      <alignment horizontal="left" vertical="center"/>
      <protection locked="0"/>
    </xf>
    <xf numFmtId="0" fontId="4" fillId="2" borderId="1" xfId="23" applyFont="1" applyFill="1" applyBorder="1" applyAlignment="1">
      <alignment horizontal="left" vertical="center"/>
      <protection/>
    </xf>
    <xf numFmtId="0" fontId="3" fillId="0" borderId="0" xfId="23">
      <alignment/>
      <protection/>
    </xf>
    <xf numFmtId="49" fontId="3" fillId="2" borderId="0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0" fontId="3" fillId="0" borderId="0" xfId="23" applyBorder="1">
      <alignment/>
      <protection/>
    </xf>
    <xf numFmtId="0" fontId="3" fillId="0" borderId="2" xfId="23" applyBorder="1">
      <alignment/>
      <protection/>
    </xf>
    <xf numFmtId="0" fontId="3" fillId="0" borderId="0" xfId="23" applyFill="1" applyBorder="1">
      <alignment/>
      <protection/>
    </xf>
    <xf numFmtId="0" fontId="3" fillId="0" borderId="2" xfId="23" applyFill="1" applyBorder="1">
      <alignment/>
      <protection/>
    </xf>
    <xf numFmtId="0" fontId="3" fillId="0" borderId="0" xfId="23" applyFill="1">
      <alignment/>
      <protection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" xfId="23" applyFill="1" applyBorder="1">
      <alignment/>
      <protection/>
    </xf>
    <xf numFmtId="0" fontId="3" fillId="0" borderId="0" xfId="23" applyFill="1" applyAlignment="1">
      <alignment horizontal="center"/>
      <protection/>
    </xf>
    <xf numFmtId="0" fontId="3" fillId="0" borderId="4" xfId="23" applyFill="1" applyBorder="1" applyAlignment="1">
      <alignment horizontal="center"/>
      <protection/>
    </xf>
    <xf numFmtId="0" fontId="3" fillId="0" borderId="0" xfId="23" applyFont="1" applyFill="1">
      <alignment/>
      <protection/>
    </xf>
    <xf numFmtId="0" fontId="3" fillId="0" borderId="0" xfId="23" applyFont="1" applyFill="1" applyBorder="1">
      <alignment/>
      <protection/>
    </xf>
    <xf numFmtId="0" fontId="3" fillId="0" borderId="3" xfId="23" applyFont="1" applyFill="1" applyBorder="1">
      <alignment/>
      <protection/>
    </xf>
    <xf numFmtId="0" fontId="3" fillId="0" borderId="0" xfId="23" applyFont="1" applyFill="1" applyAlignment="1">
      <alignment horizontal="center"/>
      <protection/>
    </xf>
    <xf numFmtId="0" fontId="3" fillId="0" borderId="0" xfId="23" applyFont="1" applyFill="1" applyAlignment="1">
      <alignment horizontal="center" vertical="center"/>
      <protection/>
    </xf>
    <xf numFmtId="2" fontId="3" fillId="0" borderId="0" xfId="23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23" applyFont="1" applyFill="1" applyBorder="1" applyAlignment="1">
      <alignment horizontal="center"/>
      <protection/>
    </xf>
    <xf numFmtId="0" fontId="3" fillId="0" borderId="1" xfId="23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23" applyFill="1">
      <alignment/>
      <protection/>
    </xf>
    <xf numFmtId="0" fontId="3" fillId="0" borderId="0" xfId="23" applyBorder="1" applyAlignment="1">
      <alignment horizontal="center" vertical="center"/>
      <protection/>
    </xf>
    <xf numFmtId="0" fontId="3" fillId="0" borderId="0" xfId="23" applyFill="1" applyBorder="1" applyAlignment="1">
      <alignment horizontal="center"/>
      <protection/>
    </xf>
    <xf numFmtId="0" fontId="3" fillId="0" borderId="0" xfId="23" applyFill="1" applyBorder="1" applyAlignment="1">
      <alignment horizontal="center" vertical="center"/>
      <protection/>
    </xf>
    <xf numFmtId="0" fontId="3" fillId="0" borderId="0" xfId="23" applyFill="1" applyBorder="1" applyAlignment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/>
      <protection locked="0"/>
    </xf>
    <xf numFmtId="49" fontId="3" fillId="3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23" applyNumberFormat="1" applyFill="1" applyBorder="1">
      <alignment/>
      <protection/>
    </xf>
    <xf numFmtId="1" fontId="3" fillId="0" borderId="0" xfId="23" applyNumberFormat="1" applyFill="1" applyBorder="1" applyAlignment="1">
      <alignment horizontal="center"/>
      <protection/>
    </xf>
    <xf numFmtId="0" fontId="3" fillId="0" borderId="0" xfId="23" applyNumberFormat="1" applyFill="1" applyBorder="1" applyAlignment="1">
      <alignment horizontal="center"/>
      <protection/>
    </xf>
    <xf numFmtId="0" fontId="3" fillId="0" borderId="0" xfId="23" applyNumberFormat="1" applyFill="1" applyAlignment="1">
      <alignment horizontal="center"/>
      <protection/>
    </xf>
    <xf numFmtId="0" fontId="3" fillId="0" borderId="5" xfId="23" applyFill="1" applyBorder="1">
      <alignment/>
      <protection/>
    </xf>
    <xf numFmtId="2" fontId="3" fillId="0" borderId="0" xfId="23" applyNumberFormat="1" applyFill="1" applyBorder="1" applyAlignment="1">
      <alignment horizontal="center"/>
      <protection/>
    </xf>
    <xf numFmtId="2" fontId="3" fillId="0" borderId="0" xfId="23" applyNumberFormat="1" applyFont="1" applyFill="1" applyBorder="1" applyAlignment="1">
      <alignment horizontal="center"/>
      <protection/>
    </xf>
    <xf numFmtId="0" fontId="3" fillId="0" borderId="4" xfId="23" applyFont="1" applyFill="1" applyBorder="1" applyAlignment="1">
      <alignment horizontal="center"/>
      <protection/>
    </xf>
    <xf numFmtId="0" fontId="3" fillId="0" borderId="0" xfId="23" applyFont="1" applyFill="1" applyBorder="1" applyAlignment="1">
      <alignment horizontal="center" wrapText="1"/>
      <protection/>
    </xf>
    <xf numFmtId="2" fontId="3" fillId="0" borderId="0" xfId="20" applyNumberFormat="1" applyFont="1" applyFill="1" applyBorder="1" applyAlignment="1">
      <alignment horizontal="center"/>
    </xf>
    <xf numFmtId="49" fontId="3" fillId="0" borderId="0" xfId="23" applyNumberFormat="1" applyFont="1" applyFill="1" applyBorder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49" fontId="3" fillId="0" borderId="0" xfId="23" applyNumberFormat="1" applyFill="1" applyBorder="1" applyProtection="1">
      <alignment/>
      <protection locked="0"/>
    </xf>
    <xf numFmtId="0" fontId="3" fillId="0" borderId="0" xfId="23" applyFill="1" applyBorder="1" applyProtection="1">
      <alignment/>
      <protection locked="0"/>
    </xf>
    <xf numFmtId="49" fontId="3" fillId="0" borderId="0" xfId="23" applyNumberFormat="1" applyFont="1" applyFill="1" applyBorder="1" applyProtection="1">
      <alignment/>
      <protection locked="0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/>
    </xf>
    <xf numFmtId="49" fontId="3" fillId="0" borderId="0" xfId="23" applyNumberFormat="1" applyFont="1" applyFill="1" applyBorder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23" applyFont="1" applyFill="1" applyBorder="1" applyAlignment="1">
      <alignment horizontal="center"/>
      <protection/>
    </xf>
    <xf numFmtId="0" fontId="3" fillId="0" borderId="0" xfId="23" applyFont="1" applyFill="1" applyBorder="1">
      <alignment/>
      <protection/>
    </xf>
    <xf numFmtId="0" fontId="4" fillId="3" borderId="0" xfId="23" applyFont="1" applyFill="1" applyBorder="1" applyAlignment="1" applyProtection="1">
      <alignment horizontal="left" vertical="center"/>
      <protection locked="0"/>
    </xf>
    <xf numFmtId="0" fontId="3" fillId="3" borderId="0" xfId="23" applyFont="1" applyFill="1" applyBorder="1" applyAlignment="1">
      <alignment horizontal="left" vertical="center"/>
      <protection/>
    </xf>
    <xf numFmtId="0" fontId="4" fillId="3" borderId="0" xfId="23" applyFont="1" applyFill="1" applyBorder="1" applyAlignment="1">
      <alignment horizontal="center" vertical="center"/>
      <protection/>
    </xf>
    <xf numFmtId="0" fontId="4" fillId="3" borderId="0" xfId="23" applyFont="1" applyFill="1" applyBorder="1" applyAlignment="1">
      <alignment horizontal="center" vertical="center" wrapText="1"/>
      <protection/>
    </xf>
    <xf numFmtId="49" fontId="4" fillId="3" borderId="0" xfId="23" applyNumberFormat="1" applyFont="1" applyFill="1" applyBorder="1" applyAlignment="1">
      <alignment horizontal="center" vertical="center" wrapText="1"/>
      <protection/>
    </xf>
    <xf numFmtId="2" fontId="4" fillId="3" borderId="0" xfId="23" applyNumberFormat="1" applyFont="1" applyFill="1" applyBorder="1" applyAlignment="1">
      <alignment horizontal="center" vertical="center" wrapText="1"/>
      <protection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0" xfId="22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/>
      <protection locked="0"/>
    </xf>
    <xf numFmtId="0" fontId="3" fillId="3" borderId="0" xfId="23" applyFont="1" applyFill="1" applyBorder="1" applyAlignment="1">
      <alignment horizontal="center"/>
      <protection/>
    </xf>
    <xf numFmtId="0" fontId="4" fillId="2" borderId="1" xfId="23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4" fillId="2" borderId="1" xfId="23" applyFont="1" applyFill="1" applyBorder="1" applyAlignment="1">
      <alignment horizontal="center" vertical="center" wrapText="1"/>
      <protection/>
    </xf>
    <xf numFmtId="49" fontId="4" fillId="2" borderId="1" xfId="23" applyNumberFormat="1" applyFont="1" applyFill="1" applyBorder="1" applyAlignment="1">
      <alignment horizontal="center" vertical="center" wrapText="1"/>
      <protection/>
    </xf>
    <xf numFmtId="2" fontId="4" fillId="2" borderId="1" xfId="23" applyNumberFormat="1" applyFont="1" applyFill="1" applyBorder="1" applyAlignment="1">
      <alignment horizontal="center" vertical="center" wrapText="1"/>
      <protection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23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22" applyNumberFormat="1" applyFont="1" applyFill="1" applyBorder="1" applyAlignment="1">
      <alignment horizontal="center"/>
    </xf>
    <xf numFmtId="0" fontId="3" fillId="2" borderId="0" xfId="23" applyFont="1" applyFill="1" applyBorder="1" applyAlignment="1">
      <alignment horizontal="center"/>
      <protection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3" borderId="6" xfId="23" applyFont="1" applyFill="1" applyBorder="1" applyAlignment="1" applyProtection="1">
      <alignment horizontal="left" vertical="center"/>
      <protection locked="0"/>
    </xf>
    <xf numFmtId="0" fontId="4" fillId="3" borderId="0" xfId="23" applyFont="1" applyFill="1" applyBorder="1" applyAlignment="1">
      <alignment horizontal="center" vertical="center"/>
      <protection/>
    </xf>
    <xf numFmtId="0" fontId="4" fillId="3" borderId="0" xfId="0" applyFont="1" applyFill="1" applyBorder="1" applyAlignment="1">
      <alignment horizontal="center" vertical="center"/>
    </xf>
    <xf numFmtId="0" fontId="4" fillId="3" borderId="0" xfId="23" applyFont="1" applyFill="1" applyBorder="1" applyAlignment="1">
      <alignment horizontal="center" vertical="center" wrapText="1"/>
      <protection/>
    </xf>
    <xf numFmtId="0" fontId="4" fillId="3" borderId="0" xfId="23" applyNumberFormat="1" applyFont="1" applyFill="1" applyBorder="1" applyAlignment="1">
      <alignment horizontal="center" vertical="center" wrapText="1"/>
      <protection/>
    </xf>
    <xf numFmtId="0" fontId="4" fillId="3" borderId="6" xfId="23" applyNumberFormat="1" applyFont="1" applyFill="1" applyBorder="1" applyAlignment="1">
      <alignment horizontal="center" vertical="center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2" borderId="1" xfId="23" applyFont="1" applyFill="1" applyBorder="1" applyAlignment="1" applyProtection="1">
      <alignment horizontal="left" vertical="center"/>
      <protection locked="0"/>
    </xf>
    <xf numFmtId="0" fontId="4" fillId="2" borderId="1" xfId="23" applyFont="1" applyFill="1" applyBorder="1" applyAlignment="1">
      <alignment horizontal="left" vertical="center"/>
      <protection/>
    </xf>
    <xf numFmtId="0" fontId="4" fillId="2" borderId="1" xfId="23" applyFont="1" applyFill="1" applyBorder="1" applyAlignment="1">
      <alignment horizontal="center" vertical="center"/>
      <protection/>
    </xf>
    <xf numFmtId="0" fontId="4" fillId="2" borderId="1" xfId="23" applyFont="1" applyFill="1" applyBorder="1" applyAlignment="1">
      <alignment horizontal="center" vertical="center" wrapText="1"/>
      <protection/>
    </xf>
    <xf numFmtId="0" fontId="4" fillId="2" borderId="1" xfId="23" applyNumberFormat="1" applyFont="1" applyFill="1" applyBorder="1" applyAlignment="1">
      <alignment horizontal="center" vertical="center" wrapText="1"/>
      <protection/>
    </xf>
    <xf numFmtId="0" fontId="4" fillId="2" borderId="1" xfId="23" applyNumberFormat="1" applyFont="1" applyFill="1" applyBorder="1" applyAlignment="1">
      <alignment horizontal="center" vertical="center"/>
      <protection/>
    </xf>
    <xf numFmtId="0" fontId="4" fillId="2" borderId="6" xfId="23" applyFont="1" applyFill="1" applyBorder="1" applyAlignment="1" applyProtection="1">
      <alignment horizontal="center" vertical="center"/>
      <protection locked="0"/>
    </xf>
    <xf numFmtId="0" fontId="4" fillId="2" borderId="0" xfId="23" applyFont="1" applyFill="1" applyBorder="1" applyAlignment="1">
      <alignment horizontal="left" vertical="center"/>
      <protection/>
    </xf>
    <xf numFmtId="0" fontId="4" fillId="2" borderId="0" xfId="23" applyFont="1" applyFill="1" applyBorder="1" applyAlignment="1">
      <alignment horizontal="center" vertical="center"/>
      <protection/>
    </xf>
    <xf numFmtId="0" fontId="4" fillId="2" borderId="6" xfId="23" applyFont="1" applyFill="1" applyBorder="1" applyAlignment="1">
      <alignment horizontal="center" vertical="center"/>
      <protection/>
    </xf>
    <xf numFmtId="0" fontId="3" fillId="3" borderId="6" xfId="0" applyFont="1" applyFill="1" applyBorder="1" applyAlignment="1">
      <alignment horizontal="center"/>
    </xf>
    <xf numFmtId="2" fontId="4" fillId="2" borderId="1" xfId="20" applyNumberFormat="1" applyFont="1" applyFill="1" applyBorder="1" applyAlignment="1">
      <alignment horizontal="center" vertical="center" wrapText="1"/>
    </xf>
    <xf numFmtId="0" fontId="4" fillId="2" borderId="1" xfId="23" applyFont="1" applyFill="1" applyBorder="1" applyAlignment="1">
      <alignment horizontal="center" wrapText="1"/>
      <protection/>
    </xf>
    <xf numFmtId="0" fontId="4" fillId="3" borderId="6" xfId="0" applyFont="1" applyFill="1" applyBorder="1" applyAlignment="1" applyProtection="1">
      <alignment horizontal="center" vertical="center"/>
      <protection locked="0"/>
    </xf>
    <xf numFmtId="2" fontId="4" fillId="3" borderId="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2" fontId="4" fillId="2" borderId="1" xfId="2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3" applyFont="1" applyFill="1" applyBorder="1" applyAlignment="1" applyProtection="1">
      <alignment horizontal="left" vertical="center" wrapText="1"/>
      <protection locked="0"/>
    </xf>
    <xf numFmtId="0" fontId="4" fillId="2" borderId="7" xfId="23" applyFont="1" applyFill="1" applyBorder="1" applyAlignment="1">
      <alignment horizontal="center" vertical="center" wrapText="1"/>
      <protection/>
    </xf>
    <xf numFmtId="0" fontId="4" fillId="2" borderId="6" xfId="23" applyFont="1" applyFill="1" applyBorder="1" applyAlignment="1" applyProtection="1">
      <alignment horizontal="left" vertical="center" wrapText="1"/>
      <protection locked="0"/>
    </xf>
    <xf numFmtId="0" fontId="4" fillId="2" borderId="0" xfId="23" applyFont="1" applyFill="1" applyBorder="1" applyAlignment="1">
      <alignment horizontal="left" vertical="center"/>
      <protection/>
    </xf>
    <xf numFmtId="0" fontId="4" fillId="2" borderId="0" xfId="23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3" borderId="6" xfId="0" applyNumberFormat="1" applyFont="1" applyFill="1" applyBorder="1" applyAlignment="1" applyProtection="1">
      <alignment/>
      <protection locked="0"/>
    </xf>
    <xf numFmtId="49" fontId="4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23" applyFont="1" applyFill="1">
      <alignment/>
      <protection/>
    </xf>
    <xf numFmtId="2" fontId="4" fillId="3" borderId="6" xfId="23" applyNumberFormat="1" applyFont="1" applyFill="1" applyBorder="1" applyAlignment="1">
      <alignment horizontal="center" vertical="center" wrapText="1"/>
      <protection/>
    </xf>
    <xf numFmtId="0" fontId="3" fillId="0" borderId="0" xfId="23" applyFont="1" applyFill="1" applyAlignment="1">
      <alignment horizontal="center"/>
      <protection/>
    </xf>
    <xf numFmtId="2" fontId="3" fillId="0" borderId="4" xfId="23" applyNumberFormat="1" applyFont="1" applyFill="1" applyBorder="1" applyAlignment="1">
      <alignment horizontal="center"/>
      <protection/>
    </xf>
    <xf numFmtId="0" fontId="4" fillId="3" borderId="6" xfId="23" applyFont="1" applyFill="1" applyBorder="1" applyAlignment="1" applyProtection="1">
      <alignment horizontal="left" vertical="center"/>
      <protection locked="0"/>
    </xf>
    <xf numFmtId="0" fontId="3" fillId="0" borderId="0" xfId="23" applyFont="1" applyFill="1" applyBorder="1" applyProtection="1">
      <alignment/>
      <protection locked="0"/>
    </xf>
    <xf numFmtId="0" fontId="3" fillId="0" borderId="3" xfId="23" applyFont="1" applyFill="1" applyBorder="1">
      <alignment/>
      <protection/>
    </xf>
    <xf numFmtId="49" fontId="3" fillId="3" borderId="0" xfId="0" applyNumberFormat="1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49" fontId="3" fillId="5" borderId="0" xfId="0" applyNumberFormat="1" applyFont="1" applyFill="1" applyBorder="1" applyAlignment="1" applyProtection="1">
      <alignment/>
      <protection locked="0"/>
    </xf>
    <xf numFmtId="0" fontId="3" fillId="5" borderId="0" xfId="0" applyFont="1" applyFill="1" applyBorder="1" applyAlignment="1" applyProtection="1">
      <alignment/>
      <protection locked="0"/>
    </xf>
    <xf numFmtId="0" fontId="10" fillId="5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23" applyFont="1" applyFill="1" applyBorder="1" applyAlignment="1">
      <alignment horizontal="center"/>
      <protection/>
    </xf>
    <xf numFmtId="0" fontId="13" fillId="3" borderId="0" xfId="23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ixed" xfId="20"/>
    <cellStyle name="Followed Hyperlink" xfId="21"/>
    <cellStyle name="Hyperlink" xfId="22"/>
    <cellStyle name="Normal_statssl2001new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temp\VT Department of Education  Directories  Public School Directory (A - G)_files\spacerfadedgreenlin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194</xdr:row>
      <xdr:rowOff>0</xdr:rowOff>
    </xdr:from>
    <xdr:to>
      <xdr:col>0</xdr:col>
      <xdr:colOff>0</xdr:colOff>
      <xdr:row>194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10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200</xdr:row>
      <xdr:rowOff>0</xdr:rowOff>
    </xdr:from>
    <xdr:to>
      <xdr:col>0</xdr:col>
      <xdr:colOff>0</xdr:colOff>
      <xdr:row>200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06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202</xdr:row>
      <xdr:rowOff>0</xdr:rowOff>
    </xdr:from>
    <xdr:to>
      <xdr:col>0</xdr:col>
      <xdr:colOff>0</xdr:colOff>
      <xdr:row>202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36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0</xdr:colOff>
      <xdr:row>207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127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0</xdr:col>
      <xdr:colOff>0</xdr:colOff>
      <xdr:row>210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585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98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52876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1644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2</xdr:col>
      <xdr:colOff>0</xdr:colOff>
      <xdr:row>133</xdr:row>
      <xdr:rowOff>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6216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175</xdr:row>
      <xdr:rowOff>152400</xdr:rowOff>
    </xdr:from>
    <xdr:to>
      <xdr:col>8</xdr:col>
      <xdr:colOff>38100</xdr:colOff>
      <xdr:row>187</xdr:row>
      <xdr:rowOff>114300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867275" y="27184350"/>
          <a:ext cx="2171700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2004-2005 School Size/Library Staffing: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 
School Name
Total No. of Students/Faculty/Staff
No. of Students
No. of Faculty/Staff
Libns. holding ALA-MLS
Libns. holding Other Masters
Libns. without Masters
FTE Librarians (40 hr./week)
Other staff
Total FTEs (40 hr./week)
Volunteer hours/week
Hours open weekly (winter/summer)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175</xdr:row>
      <xdr:rowOff>114300</xdr:rowOff>
    </xdr:from>
    <xdr:ext cx="2371725" cy="1819275"/>
    <xdr:sp>
      <xdr:nvSpPr>
        <xdr:cNvPr id="1" name="TextBox 1"/>
        <xdr:cNvSpPr txBox="1">
          <a:spLocks noChangeArrowheads="1"/>
        </xdr:cNvSpPr>
      </xdr:nvSpPr>
      <xdr:spPr>
        <a:xfrm>
          <a:off x="3467100" y="27060525"/>
          <a:ext cx="237172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2004-2005 Library Expenses: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Total No. of Students/Faculty/Staff
No. of Students
No. of Faculty/Staff
Collection expenditures (books, periodicals, etc.)
Electronic format expense (CD-ROMs, etc.)
Electronic database expense 
Electronic access expense
Other expenditures
Total expenditures
Grants received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43852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81012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602932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7447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2</xdr:col>
      <xdr:colOff>0</xdr:colOff>
      <xdr:row>127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6215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84070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2385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6101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8293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333375</xdr:colOff>
      <xdr:row>177</xdr:row>
      <xdr:rowOff>76200</xdr:rowOff>
    </xdr:from>
    <xdr:ext cx="1990725" cy="1524000"/>
    <xdr:sp>
      <xdr:nvSpPr>
        <xdr:cNvPr id="4" name="TextBox 4"/>
        <xdr:cNvSpPr txBox="1">
          <a:spLocks noChangeArrowheads="1"/>
        </xdr:cNvSpPr>
      </xdr:nvSpPr>
      <xdr:spPr>
        <a:xfrm>
          <a:off x="4800600" y="27289125"/>
          <a:ext cx="19907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2004-2005 Library Book Holdings: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No. of Students
Collection expenditure
Per student collection expenditure
Adult books owned
Juvenile books owned
Total books owned
Per student volumes owned
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3909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7625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9912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6875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127</xdr:row>
      <xdr:rowOff>0</xdr:rowOff>
    </xdr:from>
    <xdr:to>
      <xdr:col>2</xdr:col>
      <xdr:colOff>0</xdr:colOff>
      <xdr:row>127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57387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79307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177</xdr:row>
      <xdr:rowOff>123825</xdr:rowOff>
    </xdr:from>
    <xdr:ext cx="76200" cy="228600"/>
    <xdr:sp>
      <xdr:nvSpPr>
        <xdr:cNvPr id="11" name="TextBox 11"/>
        <xdr:cNvSpPr txBox="1">
          <a:spLocks noChangeArrowheads="1"/>
        </xdr:cNvSpPr>
      </xdr:nvSpPr>
      <xdr:spPr>
        <a:xfrm>
          <a:off x="1771650" y="27336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178</xdr:row>
      <xdr:rowOff>57150</xdr:rowOff>
    </xdr:from>
    <xdr:ext cx="2171700" cy="1114425"/>
    <xdr:sp>
      <xdr:nvSpPr>
        <xdr:cNvPr id="1" name="TextBox 1"/>
        <xdr:cNvSpPr txBox="1">
          <a:spLocks noChangeArrowheads="1"/>
        </xdr:cNvSpPr>
      </xdr:nvSpPr>
      <xdr:spPr>
        <a:xfrm>
          <a:off x="3114675" y="27355800"/>
          <a:ext cx="2171700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2004-2005 Library Other Holdings: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Audio materials
Video materials
Materials in electronic format (e.g., CD-ROM)
Periodical subscriptions
</a:t>
          </a:r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1813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5529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7721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1813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5529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7721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3337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7053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9245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3256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0595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1263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177</xdr:row>
      <xdr:rowOff>85725</xdr:rowOff>
    </xdr:from>
    <xdr:ext cx="2105025" cy="1800225"/>
    <xdr:sp>
      <xdr:nvSpPr>
        <xdr:cNvPr id="1" name="TextBox 1"/>
        <xdr:cNvSpPr txBox="1">
          <a:spLocks noChangeArrowheads="1"/>
        </xdr:cNvSpPr>
      </xdr:nvSpPr>
      <xdr:spPr>
        <a:xfrm>
          <a:off x="3514725" y="27384375"/>
          <a:ext cx="210502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2003-2004 Library Circulation: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Total No. of Students/Faculty/Staff
No. of Faculty/Staff
No. of Students
Adult circulation
Juvenile circulation
Total circulation, all formats
Circulation per student
Interlibrary loans to other libraries
Interlibrary loans received from other libraries</a:t>
          </a:r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3337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7053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9245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4861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8577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60769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4780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2119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2787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98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524000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1263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2</xdr:col>
      <xdr:colOff>0</xdr:colOff>
      <xdr:row>133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5835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178</xdr:row>
      <xdr:rowOff>38100</xdr:rowOff>
    </xdr:from>
    <xdr:ext cx="2495550" cy="1943100"/>
    <xdr:sp>
      <xdr:nvSpPr>
        <xdr:cNvPr id="1" name="TextBox 1"/>
        <xdr:cNvSpPr txBox="1">
          <a:spLocks noChangeArrowheads="1"/>
        </xdr:cNvSpPr>
      </xdr:nvSpPr>
      <xdr:spPr>
        <a:xfrm>
          <a:off x="5648325" y="27393900"/>
          <a:ext cx="249555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2004-2005 Library Services and Programs: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No. of Students
Total number of visits
Visits per student
Reference transactions
Reference transactions per student
Total # of programs sponsored
Total # of programs sponsored cooperatively                                                          with other organizations
Total Program Attendance
Formal Training Sessions (library/computer skills, etc.)</a:t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6477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2385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3053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6101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3721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8293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2385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6101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8293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3909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7625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9817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3827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1166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1834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2385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6101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8293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3909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7625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9817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3827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1166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1834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98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51447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0310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2</xdr:col>
      <xdr:colOff>0</xdr:colOff>
      <xdr:row>133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4882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104775</xdr:colOff>
      <xdr:row>175</xdr:row>
      <xdr:rowOff>95250</xdr:rowOff>
    </xdr:from>
    <xdr:ext cx="3571875" cy="1647825"/>
    <xdr:sp>
      <xdr:nvSpPr>
        <xdr:cNvPr id="1" name="TextBox 1"/>
        <xdr:cNvSpPr txBox="1">
          <a:spLocks noChangeArrowheads="1"/>
        </xdr:cNvSpPr>
      </xdr:nvSpPr>
      <xdr:spPr>
        <a:xfrm>
          <a:off x="4333875" y="27193875"/>
          <a:ext cx="35718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2004-2005 Library Computer Services: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School District/Town
School Name
Electronic format expense (CD-ROMs, etc.)
Electronic database expense 
Electronic access expense
# of computer workstations (PCs)
# of PCs available for public use
# of PC users per day
Internet Access No/Yes (If Yes - High Speed or Dial-up)
Electronic databases offered (No/Yes)
Electronic Databases offered (selected):
</a:t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8096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2480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3148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6196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3911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58483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35528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49244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615315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454467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1927860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131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47825" y="20354925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95250</xdr:colOff>
      <xdr:row>184</xdr:row>
      <xdr:rowOff>133350</xdr:rowOff>
    </xdr:from>
    <xdr:ext cx="1838325" cy="2562225"/>
    <xdr:sp>
      <xdr:nvSpPr>
        <xdr:cNvPr id="14" name="TextBox 14"/>
        <xdr:cNvSpPr txBox="1">
          <a:spLocks noChangeArrowheads="1"/>
        </xdr:cNvSpPr>
      </xdr:nvSpPr>
      <xdr:spPr>
        <a:xfrm>
          <a:off x="4324350" y="28860750"/>
          <a:ext cx="1838325" cy="2562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AP=AP Multimedia Archive
BP=Brain Pop
CB=Current Biography Online
CD=Congressional Digest Pro&amp;Con
CG=Culture Grams Online
CQ=Congressional Quarterly
EB=Encyclopedia Britannica Online
EBSCO
EL=Electric Library
FOF=Facts/Issues&amp;Contr./Science On File
GBRC=Gale Biography Resource Ctr
GHRC=Gale History Resource Ctr
GLI=Gale Literary Index Or Litfinder
GLRC=Gale Literature Resource Ctr
GRO=Groliers Online
GROVE
GSRC=Gale Student Resource Ctr
INFOTRAC
</a:t>
          </a:r>
        </a:p>
      </xdr:txBody>
    </xdr:sp>
    <xdr:clientData/>
  </xdr:oneCellAnchor>
  <xdr:oneCellAnchor>
    <xdr:from>
      <xdr:col>7</xdr:col>
      <xdr:colOff>638175</xdr:colOff>
      <xdr:row>184</xdr:row>
      <xdr:rowOff>133350</xdr:rowOff>
    </xdr:from>
    <xdr:ext cx="1771650" cy="2552700"/>
    <xdr:sp>
      <xdr:nvSpPr>
        <xdr:cNvPr id="15" name="TextBox 15"/>
        <xdr:cNvSpPr txBox="1">
          <a:spLocks noChangeArrowheads="1"/>
        </xdr:cNvSpPr>
      </xdr:nvSpPr>
      <xdr:spPr>
        <a:xfrm>
          <a:off x="6134100" y="28860750"/>
          <a:ext cx="1771650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NB=Newbank
NYT=New York Times Online
NT=Noodle Tools
NV=Novelist
OED=Oxford English Dictionary Online
OX=Oxford Reference Online
OPP=Opposing Viewpoints
PQ=Proquest
PQHN=Proquest Hist. Newspapers
QU=Questia
RG=Wilson Readers Guide
SIRS
SO=Science Online
TW=Twayne Author Series
UV=United Streaming Video
VOL=VT Online Library/Gale
WB=World Book Online
WF=Webfeet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923925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562927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852487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146685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780097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59</xdr:row>
      <xdr:rowOff>0</xdr:rowOff>
    </xdr:from>
    <xdr:to>
      <xdr:col>5</xdr:col>
      <xdr:colOff>0</xdr:colOff>
      <xdr:row>59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1069657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689610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146685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689610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961072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3</xdr:col>
      <xdr:colOff>0</xdr:colOff>
      <xdr:row>69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12506325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39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7077075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255270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67</xdr:row>
      <xdr:rowOff>0</xdr:rowOff>
    </xdr:from>
    <xdr:to>
      <xdr:col>5</xdr:col>
      <xdr:colOff>0</xdr:colOff>
      <xdr:row>67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1214437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3</xdr:col>
      <xdr:colOff>0</xdr:colOff>
      <xdr:row>32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581025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762000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798195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653415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363855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62100" y="7258050"/>
          <a:ext cx="2352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7800975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76875" y="4724400"/>
          <a:ext cx="171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1"/>
  <sheetViews>
    <sheetView showZeros="0" tabSelected="1" workbookViewId="0" topLeftCell="A1">
      <pane xSplit="2" ySplit="1" topLeftCell="C2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B1" sqref="B1"/>
    </sheetView>
  </sheetViews>
  <sheetFormatPr defaultColWidth="9.140625" defaultRowHeight="15"/>
  <cols>
    <col min="1" max="1" width="24.7109375" style="18" customWidth="1"/>
    <col min="2" max="2" width="21.7109375" style="16" customWidth="1"/>
    <col min="3" max="3" width="7.140625" style="19" bestFit="1" customWidth="1"/>
    <col min="4" max="4" width="10.8515625" style="19" bestFit="1" customWidth="1"/>
    <col min="5" max="5" width="8.57421875" style="19" bestFit="1" customWidth="1"/>
    <col min="6" max="6" width="9.28125" style="19" bestFit="1" customWidth="1"/>
    <col min="7" max="7" width="12.7109375" style="20" customWidth="1"/>
    <col min="8" max="8" width="10.00390625" style="19" bestFit="1" customWidth="1"/>
    <col min="9" max="9" width="6.57421875" style="21" bestFit="1" customWidth="1"/>
    <col min="10" max="10" width="7.00390625" style="19" bestFit="1" customWidth="1"/>
    <col min="11" max="11" width="5.8515625" style="21" customWidth="1"/>
    <col min="12" max="12" width="5.00390625" style="19" bestFit="1" customWidth="1"/>
    <col min="13" max="13" width="8.140625" style="60" bestFit="1" customWidth="1"/>
    <col min="14" max="16384" width="8.8515625" style="17" customWidth="1"/>
  </cols>
  <sheetData>
    <row r="1" spans="1:13" ht="39" thickBot="1">
      <c r="A1" s="1" t="s">
        <v>0</v>
      </c>
      <c r="B1" s="2" t="s">
        <v>1</v>
      </c>
      <c r="C1" s="74" t="s">
        <v>494</v>
      </c>
      <c r="D1" s="75" t="s">
        <v>493</v>
      </c>
      <c r="E1" s="76" t="s">
        <v>553</v>
      </c>
      <c r="F1" s="77" t="s">
        <v>554</v>
      </c>
      <c r="G1" s="76" t="s">
        <v>555</v>
      </c>
      <c r="H1" s="76" t="s">
        <v>556</v>
      </c>
      <c r="I1" s="78" t="s">
        <v>557</v>
      </c>
      <c r="J1" s="76" t="s">
        <v>558</v>
      </c>
      <c r="K1" s="78" t="s">
        <v>559</v>
      </c>
      <c r="L1" s="76" t="s">
        <v>560</v>
      </c>
      <c r="M1" s="79" t="s">
        <v>615</v>
      </c>
    </row>
    <row r="2" spans="1:13" ht="12.75">
      <c r="A2" s="62"/>
      <c r="B2" s="63"/>
      <c r="C2" s="64"/>
      <c r="D2" s="97"/>
      <c r="E2" s="65"/>
      <c r="F2" s="66"/>
      <c r="G2" s="65"/>
      <c r="H2" s="65"/>
      <c r="I2" s="67"/>
      <c r="J2" s="65"/>
      <c r="K2" s="67"/>
      <c r="L2" s="65"/>
      <c r="M2" s="130"/>
    </row>
    <row r="3" spans="1:13" ht="12">
      <c r="A3" s="33" t="s">
        <v>2</v>
      </c>
      <c r="B3" s="4" t="s">
        <v>3</v>
      </c>
      <c r="C3" s="81">
        <f>SUM(D3+E3)</f>
        <v>174</v>
      </c>
      <c r="D3" s="81">
        <v>138</v>
      </c>
      <c r="E3" s="81">
        <v>36</v>
      </c>
      <c r="F3" s="81"/>
      <c r="G3" s="81">
        <v>16</v>
      </c>
      <c r="H3" s="81"/>
      <c r="I3" s="82">
        <f aca="true" t="shared" si="0" ref="I3:I67">SUM(F3:H3)/40</f>
        <v>0.4</v>
      </c>
      <c r="J3" s="81">
        <v>0</v>
      </c>
      <c r="K3" s="82">
        <f>SUM(F3+G3+H3+J3)/40</f>
        <v>0.4</v>
      </c>
      <c r="L3" s="81">
        <v>0</v>
      </c>
      <c r="M3" s="83" t="s">
        <v>638</v>
      </c>
    </row>
    <row r="4" spans="1:13" ht="12">
      <c r="A4" s="5" t="s">
        <v>275</v>
      </c>
      <c r="B4" s="5" t="s">
        <v>276</v>
      </c>
      <c r="C4" s="68">
        <f aca="true" t="shared" si="1" ref="C4:C69">SUM(D4+E4)</f>
        <v>132</v>
      </c>
      <c r="D4" s="68">
        <v>106</v>
      </c>
      <c r="E4" s="68">
        <v>26</v>
      </c>
      <c r="F4" s="68"/>
      <c r="G4" s="68"/>
      <c r="H4" s="68"/>
      <c r="I4" s="69">
        <f t="shared" si="0"/>
        <v>0</v>
      </c>
      <c r="J4" s="68">
        <v>35</v>
      </c>
      <c r="K4" s="69">
        <f>SUM(F4+G4+H4+J4)/40</f>
        <v>0.875</v>
      </c>
      <c r="L4" s="68">
        <v>0</v>
      </c>
      <c r="M4" s="70" t="s">
        <v>516</v>
      </c>
    </row>
    <row r="5" spans="1:13" ht="12">
      <c r="A5" s="33" t="s">
        <v>4</v>
      </c>
      <c r="B5" s="4" t="s">
        <v>5</v>
      </c>
      <c r="C5" s="81">
        <f t="shared" si="1"/>
        <v>285</v>
      </c>
      <c r="D5" s="81">
        <v>240</v>
      </c>
      <c r="E5" s="81">
        <v>45</v>
      </c>
      <c r="F5" s="81"/>
      <c r="G5" s="81"/>
      <c r="H5" s="81">
        <v>40</v>
      </c>
      <c r="I5" s="82">
        <f t="shared" si="0"/>
        <v>1</v>
      </c>
      <c r="J5" s="81"/>
      <c r="K5" s="82">
        <f aca="true" t="shared" si="2" ref="K5:K70">SUM(F5+G5+H5+J5)/40</f>
        <v>1</v>
      </c>
      <c r="L5" s="81">
        <v>0</v>
      </c>
      <c r="M5" s="84" t="s">
        <v>521</v>
      </c>
    </row>
    <row r="6" spans="1:13" ht="12">
      <c r="A6" s="34" t="s">
        <v>6</v>
      </c>
      <c r="B6" s="5" t="s">
        <v>7</v>
      </c>
      <c r="C6" s="68">
        <f t="shared" si="1"/>
        <v>318</v>
      </c>
      <c r="D6" s="68">
        <v>263</v>
      </c>
      <c r="E6" s="68">
        <v>55</v>
      </c>
      <c r="F6" s="68">
        <v>37.5</v>
      </c>
      <c r="G6" s="68"/>
      <c r="H6" s="68"/>
      <c r="I6" s="69">
        <f t="shared" si="0"/>
        <v>0.9375</v>
      </c>
      <c r="J6" s="68"/>
      <c r="K6" s="69">
        <f t="shared" si="2"/>
        <v>0.9375</v>
      </c>
      <c r="L6" s="68">
        <v>3</v>
      </c>
      <c r="M6" s="70" t="s">
        <v>521</v>
      </c>
    </row>
    <row r="7" spans="1:13" ht="12">
      <c r="A7" s="33" t="s">
        <v>8</v>
      </c>
      <c r="B7" s="4" t="s">
        <v>9</v>
      </c>
      <c r="C7" s="81">
        <f t="shared" si="1"/>
        <v>76</v>
      </c>
      <c r="D7" s="81">
        <v>62</v>
      </c>
      <c r="E7" s="81">
        <v>14</v>
      </c>
      <c r="F7" s="81"/>
      <c r="G7" s="81"/>
      <c r="H7" s="81">
        <v>14.7</v>
      </c>
      <c r="I7" s="82">
        <f t="shared" si="0"/>
        <v>0.3675</v>
      </c>
      <c r="J7" s="81"/>
      <c r="K7" s="82">
        <f t="shared" si="2"/>
        <v>0.3675</v>
      </c>
      <c r="L7" s="81">
        <v>0</v>
      </c>
      <c r="M7" s="83" t="s">
        <v>551</v>
      </c>
    </row>
    <row r="8" spans="1:13" ht="12">
      <c r="A8" s="5" t="s">
        <v>284</v>
      </c>
      <c r="B8" s="5" t="s">
        <v>579</v>
      </c>
      <c r="C8" s="68">
        <f t="shared" si="1"/>
        <v>1020</v>
      </c>
      <c r="D8" s="68">
        <v>930</v>
      </c>
      <c r="E8" s="68">
        <v>90</v>
      </c>
      <c r="F8" s="68"/>
      <c r="G8" s="68"/>
      <c r="H8" s="68">
        <v>42.5</v>
      </c>
      <c r="I8" s="69">
        <f t="shared" si="0"/>
        <v>1.0625</v>
      </c>
      <c r="J8" s="68">
        <v>35</v>
      </c>
      <c r="K8" s="69">
        <f t="shared" si="2"/>
        <v>1.9375</v>
      </c>
      <c r="L8" s="68">
        <v>10</v>
      </c>
      <c r="M8" s="70" t="s">
        <v>639</v>
      </c>
    </row>
    <row r="9" spans="1:13" ht="12">
      <c r="A9" s="33" t="s">
        <v>10</v>
      </c>
      <c r="B9" s="4" t="s">
        <v>623</v>
      </c>
      <c r="C9" s="81">
        <f t="shared" si="1"/>
        <v>1144</v>
      </c>
      <c r="D9" s="81">
        <v>992</v>
      </c>
      <c r="E9" s="81">
        <v>152</v>
      </c>
      <c r="F9" s="81">
        <v>35</v>
      </c>
      <c r="G9" s="81"/>
      <c r="H9" s="81"/>
      <c r="I9" s="82">
        <f t="shared" si="0"/>
        <v>0.875</v>
      </c>
      <c r="J9" s="81">
        <v>40</v>
      </c>
      <c r="K9" s="82">
        <f t="shared" si="2"/>
        <v>1.875</v>
      </c>
      <c r="L9" s="81">
        <v>40</v>
      </c>
      <c r="M9" s="83" t="s">
        <v>544</v>
      </c>
    </row>
    <row r="10" spans="1:13" ht="12">
      <c r="A10" s="34" t="s">
        <v>11</v>
      </c>
      <c r="B10" s="5" t="s">
        <v>12</v>
      </c>
      <c r="C10" s="68">
        <f t="shared" si="1"/>
        <v>1163</v>
      </c>
      <c r="D10" s="68">
        <v>1004</v>
      </c>
      <c r="E10" s="68">
        <v>159</v>
      </c>
      <c r="F10" s="68"/>
      <c r="G10" s="68"/>
      <c r="H10" s="68">
        <v>40</v>
      </c>
      <c r="I10" s="69">
        <f t="shared" si="0"/>
        <v>1</v>
      </c>
      <c r="J10" s="68">
        <v>62.5</v>
      </c>
      <c r="K10" s="69">
        <f t="shared" si="2"/>
        <v>2.5625</v>
      </c>
      <c r="L10" s="68">
        <v>2</v>
      </c>
      <c r="M10" s="70" t="s">
        <v>522</v>
      </c>
    </row>
    <row r="11" spans="1:13" ht="12">
      <c r="A11" s="35" t="s">
        <v>13</v>
      </c>
      <c r="B11" s="4" t="s">
        <v>14</v>
      </c>
      <c r="C11" s="81">
        <f t="shared" si="1"/>
        <v>224</v>
      </c>
      <c r="D11" s="81">
        <v>178</v>
      </c>
      <c r="E11" s="81">
        <v>46</v>
      </c>
      <c r="F11" s="81">
        <v>40</v>
      </c>
      <c r="G11" s="81"/>
      <c r="H11" s="81"/>
      <c r="I11" s="82">
        <f t="shared" si="0"/>
        <v>1</v>
      </c>
      <c r="J11" s="81"/>
      <c r="K11" s="82">
        <f t="shared" si="2"/>
        <v>1</v>
      </c>
      <c r="L11" s="81">
        <v>0</v>
      </c>
      <c r="M11" s="84" t="s">
        <v>521</v>
      </c>
    </row>
    <row r="12" spans="1:13" ht="12">
      <c r="A12" s="5" t="s">
        <v>15</v>
      </c>
      <c r="B12" s="5" t="s">
        <v>294</v>
      </c>
      <c r="C12" s="68">
        <f t="shared" si="1"/>
        <v>1289</v>
      </c>
      <c r="D12" s="68">
        <v>1227</v>
      </c>
      <c r="E12" s="68">
        <v>62</v>
      </c>
      <c r="F12" s="68">
        <v>45</v>
      </c>
      <c r="G12" s="68"/>
      <c r="H12" s="68">
        <v>35</v>
      </c>
      <c r="I12" s="69">
        <f t="shared" si="0"/>
        <v>2</v>
      </c>
      <c r="J12" s="68">
        <v>45</v>
      </c>
      <c r="K12" s="69">
        <f t="shared" si="2"/>
        <v>3.125</v>
      </c>
      <c r="L12" s="68">
        <v>10</v>
      </c>
      <c r="M12" s="70" t="s">
        <v>514</v>
      </c>
    </row>
    <row r="13" spans="1:13" ht="12">
      <c r="A13" s="33" t="s">
        <v>17</v>
      </c>
      <c r="B13" s="4" t="s">
        <v>563</v>
      </c>
      <c r="C13" s="81">
        <f t="shared" si="1"/>
        <v>1340</v>
      </c>
      <c r="D13" s="81">
        <v>1200</v>
      </c>
      <c r="E13" s="81">
        <v>140</v>
      </c>
      <c r="F13" s="81"/>
      <c r="G13" s="81"/>
      <c r="H13" s="81">
        <v>35</v>
      </c>
      <c r="I13" s="82">
        <f t="shared" si="0"/>
        <v>0.875</v>
      </c>
      <c r="J13" s="81">
        <v>70</v>
      </c>
      <c r="K13" s="82">
        <f t="shared" si="2"/>
        <v>2.625</v>
      </c>
      <c r="L13" s="81">
        <v>0</v>
      </c>
      <c r="M13" s="83" t="s">
        <v>547</v>
      </c>
    </row>
    <row r="14" spans="1:13" ht="12">
      <c r="A14" s="34" t="s">
        <v>22</v>
      </c>
      <c r="B14" s="5" t="s">
        <v>23</v>
      </c>
      <c r="C14" s="68">
        <f t="shared" si="1"/>
        <v>182</v>
      </c>
      <c r="D14" s="68">
        <v>152</v>
      </c>
      <c r="E14" s="68">
        <v>30</v>
      </c>
      <c r="F14" s="68"/>
      <c r="G14" s="68"/>
      <c r="H14" s="68">
        <v>40</v>
      </c>
      <c r="I14" s="69">
        <f t="shared" si="0"/>
        <v>1</v>
      </c>
      <c r="J14" s="68">
        <v>35</v>
      </c>
      <c r="K14" s="69">
        <f t="shared" si="2"/>
        <v>1.875</v>
      </c>
      <c r="L14" s="68">
        <v>0</v>
      </c>
      <c r="M14" s="70" t="s">
        <v>516</v>
      </c>
    </row>
    <row r="15" spans="1:13" ht="12">
      <c r="A15" s="33" t="s">
        <v>22</v>
      </c>
      <c r="B15" s="4" t="s">
        <v>24</v>
      </c>
      <c r="C15" s="81">
        <f t="shared" si="1"/>
        <v>233</v>
      </c>
      <c r="D15" s="81">
        <v>195</v>
      </c>
      <c r="E15" s="81">
        <v>38</v>
      </c>
      <c r="F15" s="81"/>
      <c r="G15" s="81"/>
      <c r="H15" s="81">
        <v>40</v>
      </c>
      <c r="I15" s="82">
        <f t="shared" si="0"/>
        <v>1</v>
      </c>
      <c r="J15" s="81">
        <v>35</v>
      </c>
      <c r="K15" s="82">
        <f t="shared" si="2"/>
        <v>1.875</v>
      </c>
      <c r="L15" s="81">
        <v>0</v>
      </c>
      <c r="M15" s="83" t="s">
        <v>521</v>
      </c>
    </row>
    <row r="16" spans="1:13" ht="12">
      <c r="A16" s="34" t="s">
        <v>25</v>
      </c>
      <c r="B16" s="5" t="s">
        <v>564</v>
      </c>
      <c r="C16" s="68">
        <f t="shared" si="1"/>
        <v>545</v>
      </c>
      <c r="D16" s="68">
        <v>470</v>
      </c>
      <c r="E16" s="68">
        <v>75</v>
      </c>
      <c r="F16" s="68">
        <v>35</v>
      </c>
      <c r="G16" s="68"/>
      <c r="H16" s="68"/>
      <c r="I16" s="69">
        <f t="shared" si="0"/>
        <v>0.875</v>
      </c>
      <c r="J16" s="68">
        <v>78.25</v>
      </c>
      <c r="K16" s="69">
        <f t="shared" si="2"/>
        <v>2.83125</v>
      </c>
      <c r="L16" s="68">
        <v>0</v>
      </c>
      <c r="M16" s="70" t="s">
        <v>534</v>
      </c>
    </row>
    <row r="17" spans="1:13" ht="12">
      <c r="A17" s="33" t="s">
        <v>26</v>
      </c>
      <c r="B17" s="4" t="s">
        <v>27</v>
      </c>
      <c r="C17" s="81">
        <f t="shared" si="1"/>
        <v>139</v>
      </c>
      <c r="D17" s="81">
        <v>105</v>
      </c>
      <c r="E17" s="81">
        <v>34</v>
      </c>
      <c r="F17" s="81"/>
      <c r="G17" s="81"/>
      <c r="H17" s="81">
        <v>16</v>
      </c>
      <c r="I17" s="82">
        <f t="shared" si="0"/>
        <v>0.4</v>
      </c>
      <c r="J17" s="81"/>
      <c r="K17" s="82">
        <f t="shared" si="2"/>
        <v>0.4</v>
      </c>
      <c r="L17" s="81">
        <v>0</v>
      </c>
      <c r="M17" s="83" t="s">
        <v>511</v>
      </c>
    </row>
    <row r="18" spans="1:13" ht="12">
      <c r="A18" s="34" t="s">
        <v>30</v>
      </c>
      <c r="B18" s="5" t="s">
        <v>565</v>
      </c>
      <c r="C18" s="68">
        <f t="shared" si="1"/>
        <v>850</v>
      </c>
      <c r="D18" s="68">
        <v>750</v>
      </c>
      <c r="E18" s="68">
        <v>100</v>
      </c>
      <c r="F18" s="68"/>
      <c r="G18" s="68"/>
      <c r="H18" s="68"/>
      <c r="I18" s="69">
        <f t="shared" si="0"/>
        <v>0</v>
      </c>
      <c r="J18" s="68">
        <v>40</v>
      </c>
      <c r="K18" s="69">
        <f t="shared" si="2"/>
        <v>1</v>
      </c>
      <c r="L18" s="68">
        <v>20</v>
      </c>
      <c r="M18" s="71" t="s">
        <v>511</v>
      </c>
    </row>
    <row r="19" spans="1:13" ht="12">
      <c r="A19" s="33" t="s">
        <v>35</v>
      </c>
      <c r="B19" s="4" t="s">
        <v>36</v>
      </c>
      <c r="C19" s="81">
        <f t="shared" si="1"/>
        <v>94</v>
      </c>
      <c r="D19" s="81">
        <v>78</v>
      </c>
      <c r="E19" s="81">
        <v>16</v>
      </c>
      <c r="F19" s="81"/>
      <c r="G19" s="81"/>
      <c r="H19" s="81">
        <v>7.75</v>
      </c>
      <c r="I19" s="82">
        <f t="shared" si="0"/>
        <v>0.19375</v>
      </c>
      <c r="J19" s="81"/>
      <c r="K19" s="82">
        <f t="shared" si="2"/>
        <v>0.19375</v>
      </c>
      <c r="L19" s="81">
        <v>0</v>
      </c>
      <c r="M19" s="83" t="s">
        <v>640</v>
      </c>
    </row>
    <row r="20" spans="1:13" ht="12">
      <c r="A20" s="34" t="s">
        <v>37</v>
      </c>
      <c r="B20" s="5" t="s">
        <v>38</v>
      </c>
      <c r="C20" s="68">
        <f t="shared" si="1"/>
        <v>141</v>
      </c>
      <c r="D20" s="68">
        <v>107</v>
      </c>
      <c r="E20" s="68">
        <v>34</v>
      </c>
      <c r="F20" s="68"/>
      <c r="G20" s="68"/>
      <c r="H20" s="68">
        <v>0.4</v>
      </c>
      <c r="I20" s="69">
        <f t="shared" si="0"/>
        <v>0.01</v>
      </c>
      <c r="J20" s="68">
        <v>0.6</v>
      </c>
      <c r="K20" s="69">
        <f t="shared" si="2"/>
        <v>0.025</v>
      </c>
      <c r="L20" s="68">
        <v>0</v>
      </c>
      <c r="M20" s="71" t="s">
        <v>641</v>
      </c>
    </row>
    <row r="21" spans="1:13" ht="12">
      <c r="A21" s="33" t="s">
        <v>39</v>
      </c>
      <c r="B21" s="4" t="s">
        <v>40</v>
      </c>
      <c r="C21" s="81">
        <f t="shared" si="1"/>
        <v>201</v>
      </c>
      <c r="D21" s="81">
        <v>163</v>
      </c>
      <c r="E21" s="81">
        <v>38</v>
      </c>
      <c r="F21" s="81">
        <v>16</v>
      </c>
      <c r="G21" s="81"/>
      <c r="H21" s="81"/>
      <c r="I21" s="82">
        <f t="shared" si="0"/>
        <v>0.4</v>
      </c>
      <c r="J21" s="81">
        <v>10.5</v>
      </c>
      <c r="K21" s="82">
        <f t="shared" si="2"/>
        <v>0.6625</v>
      </c>
      <c r="L21" s="81">
        <v>0</v>
      </c>
      <c r="M21" s="84" t="s">
        <v>642</v>
      </c>
    </row>
    <row r="22" spans="1:13" ht="12">
      <c r="A22" s="34" t="s">
        <v>41</v>
      </c>
      <c r="B22" s="5" t="s">
        <v>42</v>
      </c>
      <c r="C22" s="68">
        <f t="shared" si="1"/>
        <v>437</v>
      </c>
      <c r="D22" s="68">
        <v>343</v>
      </c>
      <c r="E22" s="68">
        <v>94</v>
      </c>
      <c r="F22" s="68">
        <v>32</v>
      </c>
      <c r="G22" s="68"/>
      <c r="H22" s="68"/>
      <c r="I22" s="69">
        <f t="shared" si="0"/>
        <v>0.8</v>
      </c>
      <c r="J22" s="68">
        <v>35</v>
      </c>
      <c r="K22" s="69">
        <f t="shared" si="2"/>
        <v>1.675</v>
      </c>
      <c r="L22" s="68">
        <v>0</v>
      </c>
      <c r="M22" s="70" t="s">
        <v>643</v>
      </c>
    </row>
    <row r="23" spans="1:13" ht="12">
      <c r="A23" s="33" t="s">
        <v>43</v>
      </c>
      <c r="B23" s="4" t="s">
        <v>566</v>
      </c>
      <c r="C23" s="81">
        <f t="shared" si="1"/>
        <v>1127</v>
      </c>
      <c r="D23" s="81">
        <v>968</v>
      </c>
      <c r="E23" s="81">
        <v>159</v>
      </c>
      <c r="F23" s="81"/>
      <c r="G23" s="81">
        <v>40</v>
      </c>
      <c r="H23" s="81"/>
      <c r="I23" s="82">
        <f t="shared" si="0"/>
        <v>1</v>
      </c>
      <c r="J23" s="81">
        <v>69</v>
      </c>
      <c r="K23" s="82">
        <f t="shared" si="2"/>
        <v>2.725</v>
      </c>
      <c r="L23" s="81">
        <v>5</v>
      </c>
      <c r="M23" s="83" t="s">
        <v>534</v>
      </c>
    </row>
    <row r="24" spans="1:13" ht="12">
      <c r="A24" s="5" t="s">
        <v>50</v>
      </c>
      <c r="B24" s="5" t="s">
        <v>477</v>
      </c>
      <c r="C24" s="68">
        <f t="shared" si="1"/>
        <v>195</v>
      </c>
      <c r="D24" s="68">
        <v>165</v>
      </c>
      <c r="E24" s="68">
        <v>30</v>
      </c>
      <c r="F24" s="68"/>
      <c r="G24" s="68"/>
      <c r="H24" s="68">
        <v>40</v>
      </c>
      <c r="I24" s="69">
        <f t="shared" si="0"/>
        <v>1</v>
      </c>
      <c r="J24" s="68">
        <v>16</v>
      </c>
      <c r="K24" s="69">
        <f t="shared" si="2"/>
        <v>1.4</v>
      </c>
      <c r="L24" s="68">
        <v>1</v>
      </c>
      <c r="M24" s="70" t="s">
        <v>511</v>
      </c>
    </row>
    <row r="25" spans="1:13" ht="12">
      <c r="A25" s="33" t="s">
        <v>50</v>
      </c>
      <c r="B25" s="4" t="s">
        <v>52</v>
      </c>
      <c r="C25" s="81">
        <f t="shared" si="1"/>
        <v>335</v>
      </c>
      <c r="D25" s="81">
        <v>290</v>
      </c>
      <c r="E25" s="81">
        <v>45</v>
      </c>
      <c r="F25" s="81">
        <v>37.5</v>
      </c>
      <c r="G25" s="81"/>
      <c r="H25" s="81"/>
      <c r="I25" s="82">
        <f t="shared" si="0"/>
        <v>0.9375</v>
      </c>
      <c r="J25" s="81">
        <v>32.5</v>
      </c>
      <c r="K25" s="82">
        <f t="shared" si="2"/>
        <v>1.75</v>
      </c>
      <c r="L25" s="81">
        <v>12</v>
      </c>
      <c r="M25" s="83" t="s">
        <v>516</v>
      </c>
    </row>
    <row r="26" spans="1:13" ht="12">
      <c r="A26" s="34" t="s">
        <v>50</v>
      </c>
      <c r="B26" s="5" t="s">
        <v>479</v>
      </c>
      <c r="C26" s="68">
        <f t="shared" si="1"/>
        <v>450</v>
      </c>
      <c r="D26" s="68">
        <v>380</v>
      </c>
      <c r="E26" s="68">
        <v>70</v>
      </c>
      <c r="F26" s="68"/>
      <c r="G26" s="68">
        <v>45</v>
      </c>
      <c r="H26" s="68"/>
      <c r="I26" s="69">
        <f t="shared" si="0"/>
        <v>1.125</v>
      </c>
      <c r="J26" s="68">
        <v>40</v>
      </c>
      <c r="K26" s="69">
        <f t="shared" si="2"/>
        <v>2.125</v>
      </c>
      <c r="L26" s="68">
        <v>5</v>
      </c>
      <c r="M26" s="70" t="s">
        <v>545</v>
      </c>
    </row>
    <row r="27" spans="1:13" ht="12">
      <c r="A27" s="33" t="s">
        <v>50</v>
      </c>
      <c r="B27" s="4" t="s">
        <v>478</v>
      </c>
      <c r="C27" s="81">
        <f t="shared" si="1"/>
        <v>542</v>
      </c>
      <c r="D27" s="81">
        <v>468</v>
      </c>
      <c r="E27" s="81">
        <v>74</v>
      </c>
      <c r="F27" s="81"/>
      <c r="G27" s="81"/>
      <c r="H27" s="81">
        <v>42.5</v>
      </c>
      <c r="I27" s="82">
        <f t="shared" si="0"/>
        <v>1.0625</v>
      </c>
      <c r="J27" s="81">
        <v>35</v>
      </c>
      <c r="K27" s="82">
        <f t="shared" si="2"/>
        <v>1.9375</v>
      </c>
      <c r="L27" s="81">
        <v>0</v>
      </c>
      <c r="M27" s="83" t="s">
        <v>544</v>
      </c>
    </row>
    <row r="28" spans="1:13" ht="12">
      <c r="A28" s="5" t="s">
        <v>50</v>
      </c>
      <c r="B28" s="5" t="s">
        <v>481</v>
      </c>
      <c r="C28" s="68">
        <f t="shared" si="1"/>
        <v>350</v>
      </c>
      <c r="D28" s="68">
        <v>296</v>
      </c>
      <c r="E28" s="68">
        <v>54</v>
      </c>
      <c r="F28" s="68"/>
      <c r="G28" s="68">
        <v>38.75</v>
      </c>
      <c r="H28" s="68"/>
      <c r="I28" s="69">
        <f t="shared" si="0"/>
        <v>0.96875</v>
      </c>
      <c r="J28" s="68">
        <v>32.5</v>
      </c>
      <c r="K28" s="69">
        <f t="shared" si="2"/>
        <v>1.78125</v>
      </c>
      <c r="L28" s="68">
        <v>2</v>
      </c>
      <c r="M28" s="70" t="s">
        <v>515</v>
      </c>
    </row>
    <row r="29" spans="1:13" ht="12">
      <c r="A29" s="33" t="s">
        <v>53</v>
      </c>
      <c r="B29" s="4" t="s">
        <v>54</v>
      </c>
      <c r="C29" s="81">
        <f t="shared" si="1"/>
        <v>283</v>
      </c>
      <c r="D29" s="81">
        <v>245</v>
      </c>
      <c r="E29" s="81">
        <v>38</v>
      </c>
      <c r="F29" s="81">
        <v>42.5</v>
      </c>
      <c r="G29" s="81"/>
      <c r="H29" s="81"/>
      <c r="I29" s="82">
        <f t="shared" si="0"/>
        <v>1.0625</v>
      </c>
      <c r="J29" s="81">
        <v>35</v>
      </c>
      <c r="K29" s="82">
        <f t="shared" si="2"/>
        <v>1.9375</v>
      </c>
      <c r="L29" s="81">
        <v>16</v>
      </c>
      <c r="M29" s="83" t="s">
        <v>644</v>
      </c>
    </row>
    <row r="30" spans="1:13" ht="12">
      <c r="A30" s="34" t="s">
        <v>55</v>
      </c>
      <c r="B30" s="5" t="s">
        <v>56</v>
      </c>
      <c r="C30" s="68">
        <f t="shared" si="1"/>
        <v>410</v>
      </c>
      <c r="D30" s="68">
        <v>350</v>
      </c>
      <c r="E30" s="68">
        <v>60</v>
      </c>
      <c r="F30" s="68"/>
      <c r="G30" s="68">
        <v>32</v>
      </c>
      <c r="H30" s="68"/>
      <c r="I30" s="69">
        <f t="shared" si="0"/>
        <v>0.8</v>
      </c>
      <c r="J30" s="68">
        <v>17</v>
      </c>
      <c r="K30" s="69">
        <f t="shared" si="2"/>
        <v>1.225</v>
      </c>
      <c r="L30" s="68">
        <v>5</v>
      </c>
      <c r="M30" s="70" t="s">
        <v>511</v>
      </c>
    </row>
    <row r="31" spans="1:13" ht="12">
      <c r="A31" s="4" t="s">
        <v>309</v>
      </c>
      <c r="B31" s="4" t="s">
        <v>310</v>
      </c>
      <c r="C31" s="81">
        <f t="shared" si="1"/>
        <v>310</v>
      </c>
      <c r="D31" s="81">
        <v>260</v>
      </c>
      <c r="E31" s="81">
        <v>50</v>
      </c>
      <c r="F31" s="81"/>
      <c r="G31" s="81">
        <v>43.5</v>
      </c>
      <c r="H31" s="81"/>
      <c r="I31" s="82">
        <f t="shared" si="0"/>
        <v>1.0875</v>
      </c>
      <c r="J31" s="81"/>
      <c r="K31" s="82">
        <f t="shared" si="2"/>
        <v>1.0875</v>
      </c>
      <c r="L31" s="81">
        <v>0</v>
      </c>
      <c r="M31" s="83" t="s">
        <v>645</v>
      </c>
    </row>
    <row r="32" spans="1:13" ht="12">
      <c r="A32" s="34" t="s">
        <v>57</v>
      </c>
      <c r="B32" s="5" t="s">
        <v>58</v>
      </c>
      <c r="C32" s="68">
        <f t="shared" si="1"/>
        <v>162</v>
      </c>
      <c r="D32" s="68">
        <v>128</v>
      </c>
      <c r="E32" s="68">
        <v>34</v>
      </c>
      <c r="F32" s="68"/>
      <c r="G32" s="68"/>
      <c r="H32" s="68"/>
      <c r="I32" s="69">
        <f t="shared" si="0"/>
        <v>0</v>
      </c>
      <c r="J32" s="68">
        <v>35</v>
      </c>
      <c r="K32" s="69">
        <f t="shared" si="2"/>
        <v>0.875</v>
      </c>
      <c r="L32" s="68">
        <v>0</v>
      </c>
      <c r="M32" s="70" t="s">
        <v>516</v>
      </c>
    </row>
    <row r="33" spans="1:13" ht="12">
      <c r="A33" s="4" t="s">
        <v>365</v>
      </c>
      <c r="B33" s="4" t="s">
        <v>366</v>
      </c>
      <c r="C33" s="81">
        <f t="shared" si="1"/>
        <v>577</v>
      </c>
      <c r="D33" s="81">
        <v>525</v>
      </c>
      <c r="E33" s="81">
        <v>52</v>
      </c>
      <c r="F33" s="81"/>
      <c r="G33" s="81">
        <v>40</v>
      </c>
      <c r="H33" s="81"/>
      <c r="I33" s="82">
        <f t="shared" si="0"/>
        <v>1</v>
      </c>
      <c r="J33" s="81">
        <v>35</v>
      </c>
      <c r="K33" s="82">
        <f t="shared" si="2"/>
        <v>1.875</v>
      </c>
      <c r="L33" s="81">
        <v>5</v>
      </c>
      <c r="M33" s="83" t="s">
        <v>511</v>
      </c>
    </row>
    <row r="34" spans="1:13" ht="12">
      <c r="A34" s="34" t="s">
        <v>59</v>
      </c>
      <c r="B34" s="5" t="s">
        <v>504</v>
      </c>
      <c r="C34" s="68">
        <f t="shared" si="1"/>
        <v>294</v>
      </c>
      <c r="D34" s="68">
        <v>235</v>
      </c>
      <c r="E34" s="68">
        <v>59</v>
      </c>
      <c r="F34" s="68">
        <v>32</v>
      </c>
      <c r="G34" s="68"/>
      <c r="H34" s="68"/>
      <c r="I34" s="69">
        <f t="shared" si="0"/>
        <v>0.8</v>
      </c>
      <c r="J34" s="68">
        <v>0</v>
      </c>
      <c r="K34" s="69">
        <f t="shared" si="2"/>
        <v>0.8</v>
      </c>
      <c r="L34" s="68">
        <v>5</v>
      </c>
      <c r="M34" s="70" t="s">
        <v>511</v>
      </c>
    </row>
    <row r="35" spans="1:13" ht="12">
      <c r="A35" s="4" t="s">
        <v>367</v>
      </c>
      <c r="B35" s="4" t="s">
        <v>368</v>
      </c>
      <c r="C35" s="81">
        <f t="shared" si="1"/>
        <v>322</v>
      </c>
      <c r="D35" s="81">
        <v>261</v>
      </c>
      <c r="E35" s="81">
        <v>61</v>
      </c>
      <c r="F35" s="81">
        <v>35</v>
      </c>
      <c r="G35" s="81"/>
      <c r="H35" s="81"/>
      <c r="I35" s="82">
        <f t="shared" si="0"/>
        <v>0.875</v>
      </c>
      <c r="J35" s="81"/>
      <c r="K35" s="82">
        <f t="shared" si="2"/>
        <v>0.875</v>
      </c>
      <c r="L35" s="81">
        <v>2</v>
      </c>
      <c r="M35" s="83" t="s">
        <v>516</v>
      </c>
    </row>
    <row r="36" spans="1:13" ht="12">
      <c r="A36" s="34" t="s">
        <v>63</v>
      </c>
      <c r="B36" s="5" t="s">
        <v>567</v>
      </c>
      <c r="C36" s="68">
        <f t="shared" si="1"/>
        <v>865</v>
      </c>
      <c r="D36" s="68">
        <v>723</v>
      </c>
      <c r="E36" s="68">
        <v>142</v>
      </c>
      <c r="F36" s="68">
        <v>20</v>
      </c>
      <c r="G36" s="68"/>
      <c r="H36" s="68"/>
      <c r="I36" s="69">
        <f t="shared" si="0"/>
        <v>0.5</v>
      </c>
      <c r="J36" s="68">
        <v>75</v>
      </c>
      <c r="K36" s="69">
        <f t="shared" si="2"/>
        <v>2.375</v>
      </c>
      <c r="L36" s="68">
        <v>0</v>
      </c>
      <c r="M36" s="70" t="s">
        <v>544</v>
      </c>
    </row>
    <row r="37" spans="1:13" ht="12">
      <c r="A37" s="33" t="s">
        <v>64</v>
      </c>
      <c r="B37" s="4" t="s">
        <v>67</v>
      </c>
      <c r="C37" s="81">
        <f t="shared" si="1"/>
        <v>937</v>
      </c>
      <c r="D37" s="81">
        <v>796</v>
      </c>
      <c r="E37" s="81">
        <v>141</v>
      </c>
      <c r="F37" s="81"/>
      <c r="G37" s="81">
        <v>60</v>
      </c>
      <c r="H37" s="81"/>
      <c r="I37" s="82">
        <f t="shared" si="0"/>
        <v>1.5</v>
      </c>
      <c r="J37" s="81">
        <v>89.5</v>
      </c>
      <c r="K37" s="82">
        <f t="shared" si="2"/>
        <v>3.7375</v>
      </c>
      <c r="L37" s="81">
        <v>0</v>
      </c>
      <c r="M37" s="83" t="s">
        <v>547</v>
      </c>
    </row>
    <row r="38" spans="1:13" ht="12">
      <c r="A38" s="34" t="s">
        <v>64</v>
      </c>
      <c r="B38" s="5" t="s">
        <v>65</v>
      </c>
      <c r="C38" s="68">
        <f t="shared" si="1"/>
        <v>690</v>
      </c>
      <c r="D38" s="68">
        <v>600</v>
      </c>
      <c r="E38" s="68">
        <v>90</v>
      </c>
      <c r="F38" s="68"/>
      <c r="G38" s="68">
        <v>35</v>
      </c>
      <c r="H38" s="68"/>
      <c r="I38" s="69">
        <f t="shared" si="0"/>
        <v>0.875</v>
      </c>
      <c r="J38" s="68">
        <v>35</v>
      </c>
      <c r="K38" s="69">
        <f t="shared" si="2"/>
        <v>1.75</v>
      </c>
      <c r="L38" s="68">
        <v>2</v>
      </c>
      <c r="M38" s="70" t="s">
        <v>516</v>
      </c>
    </row>
    <row r="39" spans="1:13" ht="12">
      <c r="A39" s="4" t="s">
        <v>64</v>
      </c>
      <c r="B39" s="4" t="s">
        <v>546</v>
      </c>
      <c r="C39" s="81">
        <f t="shared" si="1"/>
        <v>323</v>
      </c>
      <c r="D39" s="81">
        <v>280</v>
      </c>
      <c r="E39" s="81">
        <v>43</v>
      </c>
      <c r="F39" s="81">
        <v>40</v>
      </c>
      <c r="G39" s="81"/>
      <c r="H39" s="81"/>
      <c r="I39" s="82">
        <f t="shared" si="0"/>
        <v>1</v>
      </c>
      <c r="J39" s="81">
        <v>15</v>
      </c>
      <c r="K39" s="82">
        <f t="shared" si="2"/>
        <v>1.375</v>
      </c>
      <c r="L39" s="81">
        <v>2</v>
      </c>
      <c r="M39" s="83" t="s">
        <v>521</v>
      </c>
    </row>
    <row r="40" spans="1:13" ht="12">
      <c r="A40" s="34" t="s">
        <v>68</v>
      </c>
      <c r="B40" s="5" t="s">
        <v>458</v>
      </c>
      <c r="C40" s="68">
        <f t="shared" si="1"/>
        <v>290</v>
      </c>
      <c r="D40" s="68">
        <v>245</v>
      </c>
      <c r="E40" s="68">
        <v>45</v>
      </c>
      <c r="F40" s="68"/>
      <c r="G40" s="68"/>
      <c r="H40" s="68">
        <v>37.5</v>
      </c>
      <c r="I40" s="69">
        <f t="shared" si="0"/>
        <v>0.9375</v>
      </c>
      <c r="J40" s="68">
        <v>10</v>
      </c>
      <c r="K40" s="69">
        <f t="shared" si="2"/>
        <v>1.1875</v>
      </c>
      <c r="L40" s="68">
        <v>0</v>
      </c>
      <c r="M40" s="70" t="s">
        <v>521</v>
      </c>
    </row>
    <row r="41" spans="1:13" ht="12">
      <c r="A41" s="4" t="s">
        <v>370</v>
      </c>
      <c r="B41" s="4" t="s">
        <v>371</v>
      </c>
      <c r="C41" s="81">
        <f t="shared" si="1"/>
        <v>317</v>
      </c>
      <c r="D41" s="81">
        <v>257</v>
      </c>
      <c r="E41" s="81">
        <v>60</v>
      </c>
      <c r="F41" s="81"/>
      <c r="G41" s="81"/>
      <c r="H41" s="81">
        <v>20</v>
      </c>
      <c r="I41" s="82">
        <f t="shared" si="0"/>
        <v>0.5</v>
      </c>
      <c r="J41" s="81">
        <v>17.5</v>
      </c>
      <c r="K41" s="82">
        <f t="shared" si="2"/>
        <v>0.9375</v>
      </c>
      <c r="L41" s="81">
        <v>0</v>
      </c>
      <c r="M41" s="83" t="s">
        <v>521</v>
      </c>
    </row>
    <row r="42" spans="1:13" ht="12">
      <c r="A42" s="34" t="s">
        <v>614</v>
      </c>
      <c r="B42" s="5" t="s">
        <v>613</v>
      </c>
      <c r="C42" s="68">
        <f t="shared" si="1"/>
        <v>232</v>
      </c>
      <c r="D42" s="68">
        <v>186</v>
      </c>
      <c r="E42" s="68">
        <v>46</v>
      </c>
      <c r="F42" s="68"/>
      <c r="G42" s="68">
        <v>37.5</v>
      </c>
      <c r="H42" s="68"/>
      <c r="I42" s="69">
        <f t="shared" si="0"/>
        <v>0.9375</v>
      </c>
      <c r="J42" s="68">
        <v>17.5</v>
      </c>
      <c r="K42" s="69">
        <f t="shared" si="2"/>
        <v>1.375</v>
      </c>
      <c r="L42" s="68">
        <v>0</v>
      </c>
      <c r="M42" s="70" t="s">
        <v>646</v>
      </c>
    </row>
    <row r="43" spans="1:13" ht="12">
      <c r="A43" s="4" t="s">
        <v>372</v>
      </c>
      <c r="B43" s="4" t="s">
        <v>373</v>
      </c>
      <c r="C43" s="81">
        <f t="shared" si="1"/>
        <v>143</v>
      </c>
      <c r="D43" s="81">
        <v>120</v>
      </c>
      <c r="E43" s="81">
        <v>23</v>
      </c>
      <c r="F43" s="81"/>
      <c r="G43" s="81"/>
      <c r="H43" s="81">
        <v>30</v>
      </c>
      <c r="I43" s="82">
        <f t="shared" si="0"/>
        <v>0.75</v>
      </c>
      <c r="J43" s="81"/>
      <c r="K43" s="82">
        <f t="shared" si="2"/>
        <v>0.75</v>
      </c>
      <c r="L43" s="81">
        <v>0</v>
      </c>
      <c r="M43" s="83" t="s">
        <v>524</v>
      </c>
    </row>
    <row r="44" spans="1:13" ht="12">
      <c r="A44" s="5" t="s">
        <v>374</v>
      </c>
      <c r="B44" s="5" t="s">
        <v>375</v>
      </c>
      <c r="C44" s="68">
        <f t="shared" si="1"/>
        <v>545</v>
      </c>
      <c r="D44" s="68">
        <v>445</v>
      </c>
      <c r="E44" s="68">
        <v>100</v>
      </c>
      <c r="F44" s="68"/>
      <c r="G44" s="68"/>
      <c r="H44" s="68">
        <v>40</v>
      </c>
      <c r="I44" s="69">
        <f t="shared" si="0"/>
        <v>1</v>
      </c>
      <c r="J44" s="68">
        <v>20</v>
      </c>
      <c r="K44" s="69">
        <f t="shared" si="2"/>
        <v>1.5</v>
      </c>
      <c r="L44" s="68">
        <v>10</v>
      </c>
      <c r="M44" s="70" t="s">
        <v>537</v>
      </c>
    </row>
    <row r="45" spans="1:13" ht="12">
      <c r="A45" s="33" t="s">
        <v>75</v>
      </c>
      <c r="B45" s="4" t="s">
        <v>77</v>
      </c>
      <c r="C45" s="81">
        <f t="shared" si="1"/>
        <v>462</v>
      </c>
      <c r="D45" s="81">
        <v>410</v>
      </c>
      <c r="E45" s="81">
        <v>52</v>
      </c>
      <c r="F45" s="81"/>
      <c r="G45" s="81"/>
      <c r="H45" s="81"/>
      <c r="I45" s="82">
        <f t="shared" si="0"/>
        <v>0</v>
      </c>
      <c r="J45" s="81">
        <v>24</v>
      </c>
      <c r="K45" s="82">
        <f t="shared" si="2"/>
        <v>0.6</v>
      </c>
      <c r="L45" s="81">
        <v>4</v>
      </c>
      <c r="M45" s="83" t="s">
        <v>521</v>
      </c>
    </row>
    <row r="46" spans="1:13" ht="12">
      <c r="A46" s="5" t="s">
        <v>453</v>
      </c>
      <c r="B46" s="5" t="s">
        <v>380</v>
      </c>
      <c r="C46" s="68">
        <f t="shared" si="1"/>
        <v>240</v>
      </c>
      <c r="D46" s="68">
        <v>204</v>
      </c>
      <c r="E46" s="68">
        <v>36</v>
      </c>
      <c r="F46" s="68"/>
      <c r="G46" s="68"/>
      <c r="H46" s="68">
        <v>40</v>
      </c>
      <c r="I46" s="69">
        <f t="shared" si="0"/>
        <v>1</v>
      </c>
      <c r="J46" s="68"/>
      <c r="K46" s="69">
        <f t="shared" si="2"/>
        <v>1</v>
      </c>
      <c r="L46" s="68">
        <v>0</v>
      </c>
      <c r="M46" s="71" t="s">
        <v>511</v>
      </c>
    </row>
    <row r="47" spans="1:13" ht="12">
      <c r="A47" s="33" t="s">
        <v>633</v>
      </c>
      <c r="B47" s="4" t="s">
        <v>82</v>
      </c>
      <c r="C47" s="81">
        <f t="shared" si="1"/>
        <v>1045</v>
      </c>
      <c r="D47" s="81">
        <v>881</v>
      </c>
      <c r="E47" s="81">
        <v>164</v>
      </c>
      <c r="F47" s="81"/>
      <c r="G47" s="81">
        <v>40</v>
      </c>
      <c r="H47" s="81">
        <v>40</v>
      </c>
      <c r="I47" s="82">
        <f t="shared" si="0"/>
        <v>2</v>
      </c>
      <c r="J47" s="81">
        <v>60</v>
      </c>
      <c r="K47" s="82">
        <f t="shared" si="2"/>
        <v>3.5</v>
      </c>
      <c r="L47" s="81">
        <v>6</v>
      </c>
      <c r="M47" s="83" t="s">
        <v>647</v>
      </c>
    </row>
    <row r="48" spans="1:13" ht="12">
      <c r="A48" s="34" t="s">
        <v>85</v>
      </c>
      <c r="B48" s="5" t="s">
        <v>86</v>
      </c>
      <c r="C48" s="68">
        <f t="shared" si="1"/>
        <v>320</v>
      </c>
      <c r="D48" s="68">
        <v>290</v>
      </c>
      <c r="E48" s="68">
        <v>30</v>
      </c>
      <c r="F48" s="68">
        <v>40</v>
      </c>
      <c r="G48" s="68"/>
      <c r="H48" s="68"/>
      <c r="I48" s="69">
        <f t="shared" si="0"/>
        <v>1</v>
      </c>
      <c r="J48" s="68"/>
      <c r="K48" s="69">
        <f t="shared" si="2"/>
        <v>1</v>
      </c>
      <c r="L48" s="68">
        <v>0</v>
      </c>
      <c r="M48" s="71" t="s">
        <v>648</v>
      </c>
    </row>
    <row r="49" spans="1:13" ht="12">
      <c r="A49" s="4" t="s">
        <v>85</v>
      </c>
      <c r="B49" s="4" t="s">
        <v>383</v>
      </c>
      <c r="C49" s="81">
        <f t="shared" si="1"/>
        <v>615</v>
      </c>
      <c r="D49" s="81">
        <v>525</v>
      </c>
      <c r="E49" s="81">
        <v>90</v>
      </c>
      <c r="F49" s="81"/>
      <c r="G49" s="81">
        <v>40</v>
      </c>
      <c r="H49" s="81"/>
      <c r="I49" s="82">
        <f t="shared" si="0"/>
        <v>1</v>
      </c>
      <c r="J49" s="81"/>
      <c r="K49" s="82">
        <f t="shared" si="2"/>
        <v>1</v>
      </c>
      <c r="L49" s="81">
        <v>2</v>
      </c>
      <c r="M49" s="83" t="s">
        <v>521</v>
      </c>
    </row>
    <row r="50" spans="1:13" ht="12">
      <c r="A50" s="34" t="s">
        <v>616</v>
      </c>
      <c r="B50" s="5" t="s">
        <v>617</v>
      </c>
      <c r="C50" s="68">
        <f t="shared" si="1"/>
        <v>2244</v>
      </c>
      <c r="D50" s="68">
        <v>1940</v>
      </c>
      <c r="E50" s="68">
        <v>304</v>
      </c>
      <c r="F50" s="68">
        <v>32.5</v>
      </c>
      <c r="G50" s="68"/>
      <c r="H50" s="68"/>
      <c r="I50" s="69">
        <f t="shared" si="0"/>
        <v>0.8125</v>
      </c>
      <c r="J50" s="68">
        <v>297.5</v>
      </c>
      <c r="K50" s="69">
        <f t="shared" si="2"/>
        <v>8.25</v>
      </c>
      <c r="L50" s="68">
        <v>0</v>
      </c>
      <c r="M50" s="70" t="s">
        <v>517</v>
      </c>
    </row>
    <row r="51" spans="1:13" ht="12">
      <c r="A51" s="4" t="s">
        <v>384</v>
      </c>
      <c r="B51" s="4" t="s">
        <v>618</v>
      </c>
      <c r="C51" s="81">
        <f t="shared" si="1"/>
        <v>430</v>
      </c>
      <c r="D51" s="81">
        <v>360</v>
      </c>
      <c r="E51" s="81">
        <v>70</v>
      </c>
      <c r="F51" s="81"/>
      <c r="G51" s="81">
        <v>37.5</v>
      </c>
      <c r="H51" s="81">
        <v>0</v>
      </c>
      <c r="I51" s="82">
        <f t="shared" si="0"/>
        <v>0.9375</v>
      </c>
      <c r="J51" s="81">
        <v>38.75</v>
      </c>
      <c r="K51" s="82">
        <f t="shared" si="2"/>
        <v>1.90625</v>
      </c>
      <c r="L51" s="81">
        <v>12</v>
      </c>
      <c r="M51" s="83" t="s">
        <v>511</v>
      </c>
    </row>
    <row r="52" spans="1:13" ht="12">
      <c r="A52" s="5" t="s">
        <v>387</v>
      </c>
      <c r="B52" s="5" t="s">
        <v>388</v>
      </c>
      <c r="C52" s="68">
        <f t="shared" si="1"/>
        <v>499</v>
      </c>
      <c r="D52" s="68">
        <v>434</v>
      </c>
      <c r="E52" s="68">
        <v>65</v>
      </c>
      <c r="F52" s="68"/>
      <c r="G52" s="68"/>
      <c r="H52" s="68">
        <v>42.5</v>
      </c>
      <c r="I52" s="69">
        <f t="shared" si="0"/>
        <v>1.0625</v>
      </c>
      <c r="J52" s="68"/>
      <c r="K52" s="69">
        <f t="shared" si="2"/>
        <v>1.0625</v>
      </c>
      <c r="L52" s="68">
        <v>20</v>
      </c>
      <c r="M52" s="70" t="s">
        <v>649</v>
      </c>
    </row>
    <row r="53" spans="1:13" ht="12">
      <c r="A53" s="4" t="s">
        <v>387</v>
      </c>
      <c r="B53" s="4" t="s">
        <v>389</v>
      </c>
      <c r="C53" s="81">
        <f t="shared" si="1"/>
        <v>575</v>
      </c>
      <c r="D53" s="81">
        <v>485</v>
      </c>
      <c r="E53" s="81">
        <v>90</v>
      </c>
      <c r="F53" s="81">
        <v>40</v>
      </c>
      <c r="G53" s="81"/>
      <c r="H53" s="81"/>
      <c r="I53" s="82">
        <f t="shared" si="0"/>
        <v>1</v>
      </c>
      <c r="J53" s="81">
        <v>30</v>
      </c>
      <c r="K53" s="82">
        <f t="shared" si="2"/>
        <v>1.75</v>
      </c>
      <c r="L53" s="81">
        <v>2</v>
      </c>
      <c r="M53" s="83" t="s">
        <v>650</v>
      </c>
    </row>
    <row r="54" spans="1:13" ht="12">
      <c r="A54" s="5" t="s">
        <v>387</v>
      </c>
      <c r="B54" s="5" t="s">
        <v>390</v>
      </c>
      <c r="C54" s="68">
        <f t="shared" si="1"/>
        <v>545</v>
      </c>
      <c r="D54" s="68">
        <v>470</v>
      </c>
      <c r="E54" s="68">
        <v>75</v>
      </c>
      <c r="F54" s="68"/>
      <c r="G54" s="68">
        <v>40</v>
      </c>
      <c r="H54" s="68"/>
      <c r="I54" s="69">
        <f t="shared" si="0"/>
        <v>1</v>
      </c>
      <c r="J54" s="68">
        <v>40</v>
      </c>
      <c r="K54" s="69">
        <f t="shared" si="2"/>
        <v>2</v>
      </c>
      <c r="L54" s="68">
        <v>10</v>
      </c>
      <c r="M54" s="70" t="s">
        <v>511</v>
      </c>
    </row>
    <row r="55" spans="1:256" ht="12">
      <c r="A55" s="4" t="s">
        <v>391</v>
      </c>
      <c r="B55" s="4" t="s">
        <v>392</v>
      </c>
      <c r="C55" s="81">
        <f>SUM(D55:E55)</f>
        <v>453</v>
      </c>
      <c r="D55" s="81">
        <v>376</v>
      </c>
      <c r="E55" s="81">
        <v>77</v>
      </c>
      <c r="F55" s="81"/>
      <c r="G55" s="81">
        <v>40</v>
      </c>
      <c r="H55" s="81"/>
      <c r="I55" s="82">
        <f t="shared" si="0"/>
        <v>1</v>
      </c>
      <c r="J55" s="81"/>
      <c r="K55" s="82">
        <f t="shared" si="2"/>
        <v>1</v>
      </c>
      <c r="L55" s="81"/>
      <c r="M55" s="84" t="s">
        <v>511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</row>
    <row r="56" spans="1:13" ht="12">
      <c r="A56" s="34" t="s">
        <v>87</v>
      </c>
      <c r="B56" s="5" t="s">
        <v>568</v>
      </c>
      <c r="C56" s="68">
        <f t="shared" si="1"/>
        <v>600</v>
      </c>
      <c r="D56" s="68">
        <v>495</v>
      </c>
      <c r="E56" s="68">
        <v>105</v>
      </c>
      <c r="F56" s="68">
        <v>40</v>
      </c>
      <c r="G56" s="68"/>
      <c r="H56" s="68">
        <v>40</v>
      </c>
      <c r="I56" s="69">
        <f t="shared" si="0"/>
        <v>2</v>
      </c>
      <c r="J56" s="68">
        <v>35</v>
      </c>
      <c r="K56" s="69">
        <f t="shared" si="2"/>
        <v>2.875</v>
      </c>
      <c r="L56" s="68">
        <v>0</v>
      </c>
      <c r="M56" s="70" t="s">
        <v>518</v>
      </c>
    </row>
    <row r="57" spans="1:13" ht="12">
      <c r="A57" s="33" t="s">
        <v>88</v>
      </c>
      <c r="B57" s="4" t="s">
        <v>89</v>
      </c>
      <c r="C57" s="81">
        <f t="shared" si="1"/>
        <v>136</v>
      </c>
      <c r="D57" s="81">
        <v>116</v>
      </c>
      <c r="E57" s="81">
        <v>20</v>
      </c>
      <c r="F57" s="81"/>
      <c r="G57" s="81"/>
      <c r="H57" s="81">
        <v>16</v>
      </c>
      <c r="I57" s="82">
        <f t="shared" si="0"/>
        <v>0.4</v>
      </c>
      <c r="J57" s="81">
        <v>4</v>
      </c>
      <c r="K57" s="82">
        <f t="shared" si="2"/>
        <v>0.5</v>
      </c>
      <c r="L57" s="81">
        <v>6</v>
      </c>
      <c r="M57" s="84" t="s">
        <v>511</v>
      </c>
    </row>
    <row r="58" spans="1:13" ht="12">
      <c r="A58" s="34" t="s">
        <v>90</v>
      </c>
      <c r="B58" s="5" t="s">
        <v>91</v>
      </c>
      <c r="C58" s="68">
        <f t="shared" si="1"/>
        <v>250</v>
      </c>
      <c r="D58" s="68">
        <v>204</v>
      </c>
      <c r="E58" s="68">
        <v>46</v>
      </c>
      <c r="F58" s="68"/>
      <c r="G58" s="68">
        <v>15</v>
      </c>
      <c r="H58" s="68"/>
      <c r="I58" s="69">
        <f t="shared" si="0"/>
        <v>0.375</v>
      </c>
      <c r="J58" s="68">
        <v>13</v>
      </c>
      <c r="K58" s="69">
        <f t="shared" si="2"/>
        <v>0.7</v>
      </c>
      <c r="L58" s="68">
        <v>0</v>
      </c>
      <c r="M58" s="71" t="s">
        <v>525</v>
      </c>
    </row>
    <row r="59" spans="1:13" ht="12">
      <c r="A59" s="33" t="s">
        <v>92</v>
      </c>
      <c r="B59" s="4" t="s">
        <v>93</v>
      </c>
      <c r="C59" s="81">
        <f t="shared" si="1"/>
        <v>155</v>
      </c>
      <c r="D59" s="81">
        <v>135</v>
      </c>
      <c r="E59" s="81">
        <v>20</v>
      </c>
      <c r="F59" s="81"/>
      <c r="G59" s="81">
        <v>40</v>
      </c>
      <c r="H59" s="81"/>
      <c r="I59" s="82">
        <f t="shared" si="0"/>
        <v>1</v>
      </c>
      <c r="J59" s="81"/>
      <c r="K59" s="82">
        <f t="shared" si="2"/>
        <v>1</v>
      </c>
      <c r="L59" s="81">
        <v>4</v>
      </c>
      <c r="M59" s="83" t="s">
        <v>511</v>
      </c>
    </row>
    <row r="60" spans="1:13" ht="12">
      <c r="A60" s="34" t="s">
        <v>94</v>
      </c>
      <c r="B60" s="5" t="s">
        <v>590</v>
      </c>
      <c r="C60" s="68">
        <f t="shared" si="1"/>
        <v>800</v>
      </c>
      <c r="D60" s="68">
        <v>700</v>
      </c>
      <c r="E60" s="68">
        <v>100</v>
      </c>
      <c r="F60" s="68">
        <v>37.5</v>
      </c>
      <c r="G60" s="68"/>
      <c r="H60" s="68"/>
      <c r="I60" s="69">
        <f t="shared" si="0"/>
        <v>0.9375</v>
      </c>
      <c r="J60" s="68">
        <v>32.5</v>
      </c>
      <c r="K60" s="69">
        <f t="shared" si="2"/>
        <v>1.75</v>
      </c>
      <c r="L60" s="68">
        <v>12</v>
      </c>
      <c r="M60" s="70" t="s">
        <v>521</v>
      </c>
    </row>
    <row r="61" spans="1:13" ht="12">
      <c r="A61" s="4" t="s">
        <v>397</v>
      </c>
      <c r="B61" s="4" t="s">
        <v>398</v>
      </c>
      <c r="C61" s="81">
        <f t="shared" si="1"/>
        <v>109</v>
      </c>
      <c r="D61" s="81">
        <v>83</v>
      </c>
      <c r="E61" s="81">
        <v>26</v>
      </c>
      <c r="F61" s="81"/>
      <c r="G61" s="81"/>
      <c r="H61" s="81">
        <v>8</v>
      </c>
      <c r="I61" s="82">
        <f t="shared" si="0"/>
        <v>0.2</v>
      </c>
      <c r="J61" s="81"/>
      <c r="K61" s="82">
        <f t="shared" si="2"/>
        <v>0.2</v>
      </c>
      <c r="L61" s="81">
        <v>2</v>
      </c>
      <c r="M61" s="83" t="s">
        <v>550</v>
      </c>
    </row>
    <row r="62" spans="1:13" ht="12">
      <c r="A62" s="5" t="s">
        <v>401</v>
      </c>
      <c r="B62" s="5" t="s">
        <v>402</v>
      </c>
      <c r="C62" s="68">
        <f t="shared" si="1"/>
        <v>255</v>
      </c>
      <c r="D62" s="68">
        <v>220</v>
      </c>
      <c r="E62" s="68">
        <v>35</v>
      </c>
      <c r="F62" s="68"/>
      <c r="G62" s="68"/>
      <c r="H62" s="68">
        <v>40</v>
      </c>
      <c r="I62" s="69">
        <f t="shared" si="0"/>
        <v>1</v>
      </c>
      <c r="J62" s="68"/>
      <c r="K62" s="69">
        <f t="shared" si="2"/>
        <v>1</v>
      </c>
      <c r="L62" s="68">
        <v>0</v>
      </c>
      <c r="M62" s="70" t="s">
        <v>552</v>
      </c>
    </row>
    <row r="63" spans="1:13" ht="12">
      <c r="A63" s="35" t="s">
        <v>100</v>
      </c>
      <c r="B63" s="4" t="s">
        <v>569</v>
      </c>
      <c r="C63" s="81">
        <f t="shared" si="1"/>
        <v>523</v>
      </c>
      <c r="D63" s="81">
        <v>450</v>
      </c>
      <c r="E63" s="81">
        <v>73</v>
      </c>
      <c r="F63" s="81"/>
      <c r="G63" s="81"/>
      <c r="H63" s="81">
        <v>37.5</v>
      </c>
      <c r="I63" s="82">
        <f t="shared" si="0"/>
        <v>0.9375</v>
      </c>
      <c r="J63" s="81">
        <v>37.5</v>
      </c>
      <c r="K63" s="82">
        <f t="shared" si="2"/>
        <v>1.875</v>
      </c>
      <c r="L63" s="81">
        <v>0</v>
      </c>
      <c r="M63" s="83" t="s">
        <v>521</v>
      </c>
    </row>
    <row r="64" spans="1:13" ht="12">
      <c r="A64" s="34" t="s">
        <v>101</v>
      </c>
      <c r="B64" s="5" t="s">
        <v>102</v>
      </c>
      <c r="C64" s="68">
        <f t="shared" si="1"/>
        <v>272</v>
      </c>
      <c r="D64" s="68">
        <v>238</v>
      </c>
      <c r="E64" s="68">
        <v>34</v>
      </c>
      <c r="F64" s="68">
        <v>40</v>
      </c>
      <c r="G64" s="68"/>
      <c r="H64" s="68"/>
      <c r="I64" s="69">
        <f t="shared" si="0"/>
        <v>1</v>
      </c>
      <c r="J64" s="68">
        <v>10</v>
      </c>
      <c r="K64" s="69">
        <f t="shared" si="2"/>
        <v>1.25</v>
      </c>
      <c r="L64" s="68">
        <v>2</v>
      </c>
      <c r="M64" s="70" t="s">
        <v>511</v>
      </c>
    </row>
    <row r="65" spans="1:13" ht="12">
      <c r="A65" s="33" t="s">
        <v>104</v>
      </c>
      <c r="B65" s="4" t="s">
        <v>105</v>
      </c>
      <c r="C65" s="81">
        <f t="shared" si="1"/>
        <v>425</v>
      </c>
      <c r="D65" s="81">
        <v>355</v>
      </c>
      <c r="E65" s="81">
        <v>70</v>
      </c>
      <c r="F65" s="81"/>
      <c r="G65" s="81"/>
      <c r="H65" s="81">
        <v>24</v>
      </c>
      <c r="I65" s="82">
        <f t="shared" si="0"/>
        <v>0.6</v>
      </c>
      <c r="J65" s="81">
        <v>50</v>
      </c>
      <c r="K65" s="82">
        <f t="shared" si="2"/>
        <v>1.85</v>
      </c>
      <c r="L65" s="81">
        <v>0</v>
      </c>
      <c r="M65" s="83" t="s">
        <v>521</v>
      </c>
    </row>
    <row r="66" spans="1:13" ht="12">
      <c r="A66" s="34" t="s">
        <v>108</v>
      </c>
      <c r="B66" s="5" t="s">
        <v>109</v>
      </c>
      <c r="C66" s="68">
        <f t="shared" si="1"/>
        <v>634</v>
      </c>
      <c r="D66" s="68">
        <v>527</v>
      </c>
      <c r="E66" s="68">
        <v>107</v>
      </c>
      <c r="F66" s="68"/>
      <c r="G66" s="68">
        <v>40</v>
      </c>
      <c r="H66" s="68"/>
      <c r="I66" s="69">
        <f t="shared" si="0"/>
        <v>1</v>
      </c>
      <c r="J66" s="68">
        <v>37.25</v>
      </c>
      <c r="K66" s="69">
        <f t="shared" si="2"/>
        <v>1.93125</v>
      </c>
      <c r="L66" s="68">
        <v>2</v>
      </c>
      <c r="M66" s="70" t="s">
        <v>536</v>
      </c>
    </row>
    <row r="67" spans="1:13" ht="12">
      <c r="A67" s="33" t="s">
        <v>114</v>
      </c>
      <c r="B67" s="4" t="s">
        <v>115</v>
      </c>
      <c r="C67" s="81">
        <f t="shared" si="1"/>
        <v>305</v>
      </c>
      <c r="D67" s="81">
        <v>245</v>
      </c>
      <c r="E67" s="81">
        <v>60</v>
      </c>
      <c r="F67" s="81"/>
      <c r="G67" s="81"/>
      <c r="H67" s="81">
        <v>50</v>
      </c>
      <c r="I67" s="82">
        <f t="shared" si="0"/>
        <v>1.25</v>
      </c>
      <c r="J67" s="81"/>
      <c r="K67" s="82">
        <f t="shared" si="2"/>
        <v>1.25</v>
      </c>
      <c r="L67" s="81">
        <v>8</v>
      </c>
      <c r="M67" s="83" t="s">
        <v>514</v>
      </c>
    </row>
    <row r="68" spans="1:13" ht="12">
      <c r="A68" s="34" t="s">
        <v>116</v>
      </c>
      <c r="B68" s="5" t="s">
        <v>570</v>
      </c>
      <c r="C68" s="68">
        <f t="shared" si="1"/>
        <v>1000</v>
      </c>
      <c r="D68" s="68">
        <v>870</v>
      </c>
      <c r="E68" s="68">
        <v>130</v>
      </c>
      <c r="F68" s="68"/>
      <c r="G68" s="68"/>
      <c r="H68" s="68">
        <v>40</v>
      </c>
      <c r="I68" s="69">
        <f aca="true" t="shared" si="3" ref="I68:I134">SUM(F68:H68)/40</f>
        <v>1</v>
      </c>
      <c r="J68" s="68">
        <v>90</v>
      </c>
      <c r="K68" s="69">
        <f t="shared" si="2"/>
        <v>3.25</v>
      </c>
      <c r="L68" s="68">
        <v>0</v>
      </c>
      <c r="M68" s="70" t="s">
        <v>651</v>
      </c>
    </row>
    <row r="69" spans="1:13" s="24" customFormat="1" ht="12">
      <c r="A69" s="143" t="s">
        <v>314</v>
      </c>
      <c r="B69" s="143" t="s">
        <v>315</v>
      </c>
      <c r="C69" s="81">
        <f t="shared" si="1"/>
        <v>104</v>
      </c>
      <c r="D69" s="81">
        <v>90</v>
      </c>
      <c r="E69" s="81">
        <v>14</v>
      </c>
      <c r="F69" s="81"/>
      <c r="G69" s="81">
        <v>5</v>
      </c>
      <c r="H69" s="81"/>
      <c r="I69" s="82">
        <f t="shared" si="3"/>
        <v>0.125</v>
      </c>
      <c r="J69" s="81"/>
      <c r="K69" s="82">
        <f t="shared" si="2"/>
        <v>0.125</v>
      </c>
      <c r="L69" s="81">
        <v>10</v>
      </c>
      <c r="M69" s="83" t="s">
        <v>672</v>
      </c>
    </row>
    <row r="70" spans="1:13" ht="12">
      <c r="A70" s="34" t="s">
        <v>119</v>
      </c>
      <c r="B70" s="5" t="s">
        <v>120</v>
      </c>
      <c r="C70" s="68">
        <f aca="true" t="shared" si="4" ref="C70:C135">SUM(D70+E70)</f>
        <v>553</v>
      </c>
      <c r="D70" s="68">
        <v>476</v>
      </c>
      <c r="E70" s="68">
        <v>77</v>
      </c>
      <c r="F70" s="68"/>
      <c r="G70" s="68">
        <v>40</v>
      </c>
      <c r="H70" s="68"/>
      <c r="I70" s="69">
        <f t="shared" si="3"/>
        <v>1</v>
      </c>
      <c r="J70" s="68">
        <v>40</v>
      </c>
      <c r="K70" s="69">
        <f t="shared" si="2"/>
        <v>2</v>
      </c>
      <c r="L70" s="68">
        <v>12</v>
      </c>
      <c r="M70" s="70" t="s">
        <v>511</v>
      </c>
    </row>
    <row r="71" spans="1:13" ht="12">
      <c r="A71" s="26" t="s">
        <v>119</v>
      </c>
      <c r="B71" s="26" t="s">
        <v>317</v>
      </c>
      <c r="C71" s="81">
        <f t="shared" si="4"/>
        <v>339</v>
      </c>
      <c r="D71" s="81">
        <v>284</v>
      </c>
      <c r="E71" s="81">
        <v>55</v>
      </c>
      <c r="F71" s="81"/>
      <c r="G71" s="81">
        <v>36</v>
      </c>
      <c r="H71" s="81"/>
      <c r="I71" s="82">
        <f t="shared" si="3"/>
        <v>0.9</v>
      </c>
      <c r="J71" s="81">
        <v>20</v>
      </c>
      <c r="K71" s="82">
        <f aca="true" t="shared" si="5" ref="K71:K136">SUM(F71+G71+H71+J71)/40</f>
        <v>1.4</v>
      </c>
      <c r="L71" s="81">
        <v>20.5</v>
      </c>
      <c r="M71" s="83" t="s">
        <v>652</v>
      </c>
    </row>
    <row r="72" spans="1:13" ht="12">
      <c r="A72" s="34" t="s">
        <v>121</v>
      </c>
      <c r="B72" s="5" t="s">
        <v>587</v>
      </c>
      <c r="C72" s="68">
        <f t="shared" si="4"/>
        <v>1162</v>
      </c>
      <c r="D72" s="68">
        <v>1000</v>
      </c>
      <c r="E72" s="68">
        <v>162</v>
      </c>
      <c r="F72" s="68"/>
      <c r="G72" s="68">
        <v>45</v>
      </c>
      <c r="H72" s="68"/>
      <c r="I72" s="69">
        <f t="shared" si="3"/>
        <v>1.125</v>
      </c>
      <c r="J72" s="68">
        <v>102</v>
      </c>
      <c r="K72" s="69">
        <f t="shared" si="5"/>
        <v>3.675</v>
      </c>
      <c r="L72" s="68">
        <v>9</v>
      </c>
      <c r="M72" s="70" t="s">
        <v>544</v>
      </c>
    </row>
    <row r="73" spans="1:13" ht="12">
      <c r="A73" s="26" t="s">
        <v>319</v>
      </c>
      <c r="B73" s="26" t="s">
        <v>320</v>
      </c>
      <c r="C73" s="81">
        <f t="shared" si="4"/>
        <v>100</v>
      </c>
      <c r="D73" s="81">
        <v>75</v>
      </c>
      <c r="E73" s="81">
        <v>25</v>
      </c>
      <c r="F73" s="81">
        <v>6.75</v>
      </c>
      <c r="G73" s="81"/>
      <c r="H73" s="81"/>
      <c r="I73" s="82">
        <f t="shared" si="3"/>
        <v>0.16875</v>
      </c>
      <c r="J73" s="81">
        <v>4</v>
      </c>
      <c r="K73" s="82">
        <f t="shared" si="5"/>
        <v>0.26875</v>
      </c>
      <c r="L73" s="81">
        <v>0</v>
      </c>
      <c r="M73" s="83" t="s">
        <v>548</v>
      </c>
    </row>
    <row r="74" spans="1:13" ht="12">
      <c r="A74" s="34" t="s">
        <v>123</v>
      </c>
      <c r="B74" s="5" t="s">
        <v>124</v>
      </c>
      <c r="C74" s="68">
        <f t="shared" si="4"/>
        <v>130</v>
      </c>
      <c r="D74" s="68">
        <v>110</v>
      </c>
      <c r="E74" s="68">
        <v>20</v>
      </c>
      <c r="F74" s="68"/>
      <c r="G74" s="68">
        <v>24</v>
      </c>
      <c r="H74" s="68"/>
      <c r="I74" s="69">
        <f t="shared" si="3"/>
        <v>0.6</v>
      </c>
      <c r="J74" s="68">
        <v>12</v>
      </c>
      <c r="K74" s="69">
        <f t="shared" si="5"/>
        <v>0.9</v>
      </c>
      <c r="L74" s="68">
        <v>3</v>
      </c>
      <c r="M74" s="70" t="s">
        <v>521</v>
      </c>
    </row>
    <row r="75" spans="1:13" ht="12">
      <c r="A75" s="33" t="s">
        <v>471</v>
      </c>
      <c r="B75" s="4" t="s">
        <v>125</v>
      </c>
      <c r="C75" s="81">
        <f t="shared" si="4"/>
        <v>370</v>
      </c>
      <c r="D75" s="81">
        <v>300</v>
      </c>
      <c r="E75" s="81">
        <v>70</v>
      </c>
      <c r="F75" s="81"/>
      <c r="G75" s="81"/>
      <c r="H75" s="81">
        <v>35</v>
      </c>
      <c r="I75" s="82">
        <f t="shared" si="3"/>
        <v>0.875</v>
      </c>
      <c r="J75" s="81"/>
      <c r="K75" s="82">
        <f t="shared" si="5"/>
        <v>0.875</v>
      </c>
      <c r="L75" s="81">
        <v>0</v>
      </c>
      <c r="M75" s="83" t="s">
        <v>516</v>
      </c>
    </row>
    <row r="76" spans="1:13" ht="12">
      <c r="A76" s="34" t="s">
        <v>126</v>
      </c>
      <c r="B76" s="5" t="s">
        <v>127</v>
      </c>
      <c r="C76" s="68">
        <f t="shared" si="4"/>
        <v>147</v>
      </c>
      <c r="D76" s="68">
        <v>117</v>
      </c>
      <c r="E76" s="68">
        <v>30</v>
      </c>
      <c r="F76" s="68"/>
      <c r="G76" s="68"/>
      <c r="H76" s="68">
        <v>35</v>
      </c>
      <c r="I76" s="69">
        <f t="shared" si="3"/>
        <v>0.875</v>
      </c>
      <c r="J76" s="68"/>
      <c r="K76" s="69">
        <f t="shared" si="5"/>
        <v>0.875</v>
      </c>
      <c r="L76" s="68">
        <v>0</v>
      </c>
      <c r="M76" s="70" t="s">
        <v>516</v>
      </c>
    </row>
    <row r="77" spans="1:13" ht="12">
      <c r="A77" s="33" t="s">
        <v>128</v>
      </c>
      <c r="B77" s="4" t="s">
        <v>129</v>
      </c>
      <c r="C77" s="81">
        <f t="shared" si="4"/>
        <v>153</v>
      </c>
      <c r="D77" s="81">
        <v>118</v>
      </c>
      <c r="E77" s="81">
        <v>35</v>
      </c>
      <c r="F77" s="81"/>
      <c r="G77" s="81"/>
      <c r="H77" s="81"/>
      <c r="I77" s="82">
        <f t="shared" si="3"/>
        <v>0</v>
      </c>
      <c r="J77" s="81">
        <v>23</v>
      </c>
      <c r="K77" s="82">
        <f t="shared" si="5"/>
        <v>0.575</v>
      </c>
      <c r="L77" s="81">
        <v>0</v>
      </c>
      <c r="M77" s="83" t="s">
        <v>516</v>
      </c>
    </row>
    <row r="78" spans="1:13" ht="12">
      <c r="A78" s="34" t="s">
        <v>130</v>
      </c>
      <c r="B78" s="5" t="s">
        <v>131</v>
      </c>
      <c r="C78" s="68">
        <f t="shared" si="4"/>
        <v>288</v>
      </c>
      <c r="D78" s="68">
        <v>250</v>
      </c>
      <c r="E78" s="68">
        <v>38</v>
      </c>
      <c r="F78" s="68"/>
      <c r="G78" s="68"/>
      <c r="H78" s="73">
        <v>40</v>
      </c>
      <c r="I78" s="69">
        <f t="shared" si="3"/>
        <v>1</v>
      </c>
      <c r="J78" s="68">
        <v>0</v>
      </c>
      <c r="K78" s="69">
        <f t="shared" si="5"/>
        <v>1</v>
      </c>
      <c r="L78" s="68">
        <v>0</v>
      </c>
      <c r="M78" s="70" t="s">
        <v>511</v>
      </c>
    </row>
    <row r="79" spans="1:13" ht="12">
      <c r="A79" s="33" t="s">
        <v>132</v>
      </c>
      <c r="B79" s="4" t="s">
        <v>134</v>
      </c>
      <c r="C79" s="81">
        <f t="shared" si="4"/>
        <v>755</v>
      </c>
      <c r="D79" s="81">
        <v>625</v>
      </c>
      <c r="E79" s="81">
        <v>130</v>
      </c>
      <c r="F79" s="81"/>
      <c r="G79" s="81"/>
      <c r="H79" s="85">
        <v>40</v>
      </c>
      <c r="I79" s="82">
        <f t="shared" si="3"/>
        <v>1</v>
      </c>
      <c r="J79" s="81">
        <v>50</v>
      </c>
      <c r="K79" s="82">
        <f t="shared" si="5"/>
        <v>2.25</v>
      </c>
      <c r="L79" s="81">
        <v>2</v>
      </c>
      <c r="M79" s="83" t="s">
        <v>541</v>
      </c>
    </row>
    <row r="80" spans="1:13" ht="12">
      <c r="A80" s="34" t="s">
        <v>132</v>
      </c>
      <c r="B80" s="5" t="s">
        <v>133</v>
      </c>
      <c r="C80" s="68">
        <f t="shared" si="4"/>
        <v>620</v>
      </c>
      <c r="D80" s="68">
        <v>540</v>
      </c>
      <c r="E80" s="68">
        <v>80</v>
      </c>
      <c r="F80" s="68">
        <v>40</v>
      </c>
      <c r="G80" s="68"/>
      <c r="H80" s="73"/>
      <c r="I80" s="69">
        <f t="shared" si="3"/>
        <v>1</v>
      </c>
      <c r="J80" s="68"/>
      <c r="K80" s="69">
        <f t="shared" si="5"/>
        <v>1</v>
      </c>
      <c r="L80" s="68">
        <v>5</v>
      </c>
      <c r="M80" s="70" t="s">
        <v>511</v>
      </c>
    </row>
    <row r="81" spans="1:13" ht="12">
      <c r="A81" s="33" t="s">
        <v>135</v>
      </c>
      <c r="B81" s="4" t="s">
        <v>136</v>
      </c>
      <c r="C81" s="81">
        <f t="shared" si="4"/>
        <v>810</v>
      </c>
      <c r="D81" s="81">
        <v>684</v>
      </c>
      <c r="E81" s="81">
        <v>126</v>
      </c>
      <c r="F81" s="81">
        <v>42</v>
      </c>
      <c r="G81" s="81"/>
      <c r="H81" s="85"/>
      <c r="I81" s="82">
        <f t="shared" si="3"/>
        <v>1.05</v>
      </c>
      <c r="J81" s="81">
        <v>35.5</v>
      </c>
      <c r="K81" s="82">
        <f t="shared" si="5"/>
        <v>1.9375</v>
      </c>
      <c r="L81" s="81">
        <v>0</v>
      </c>
      <c r="M81" s="83" t="s">
        <v>537</v>
      </c>
    </row>
    <row r="82" spans="1:13" ht="12">
      <c r="A82" s="34" t="s">
        <v>135</v>
      </c>
      <c r="B82" s="5" t="s">
        <v>137</v>
      </c>
      <c r="C82" s="68">
        <f t="shared" si="4"/>
        <v>576</v>
      </c>
      <c r="D82" s="68">
        <v>439</v>
      </c>
      <c r="E82" s="68">
        <v>137</v>
      </c>
      <c r="F82" s="68">
        <v>40</v>
      </c>
      <c r="G82" s="68"/>
      <c r="H82" s="73"/>
      <c r="I82" s="69">
        <f t="shared" si="3"/>
        <v>1</v>
      </c>
      <c r="J82" s="68">
        <v>22</v>
      </c>
      <c r="K82" s="69">
        <f t="shared" si="5"/>
        <v>1.55</v>
      </c>
      <c r="L82" s="68">
        <v>8</v>
      </c>
      <c r="M82" s="70" t="s">
        <v>516</v>
      </c>
    </row>
    <row r="83" spans="1:13" ht="12">
      <c r="A83" s="33" t="s">
        <v>138</v>
      </c>
      <c r="B83" s="4" t="s">
        <v>139</v>
      </c>
      <c r="C83" s="81">
        <f t="shared" si="4"/>
        <v>110</v>
      </c>
      <c r="D83" s="81">
        <v>77</v>
      </c>
      <c r="E83" s="81">
        <v>33</v>
      </c>
      <c r="F83" s="81">
        <v>22.5</v>
      </c>
      <c r="G83" s="81"/>
      <c r="H83" s="85"/>
      <c r="I83" s="82">
        <f t="shared" si="3"/>
        <v>0.5625</v>
      </c>
      <c r="J83" s="81">
        <v>10</v>
      </c>
      <c r="K83" s="82">
        <f t="shared" si="5"/>
        <v>0.8125</v>
      </c>
      <c r="L83" s="81">
        <v>10</v>
      </c>
      <c r="M83" s="83" t="s">
        <v>548</v>
      </c>
    </row>
    <row r="84" spans="1:13" ht="12">
      <c r="A84" s="27" t="s">
        <v>140</v>
      </c>
      <c r="B84" s="27" t="s">
        <v>322</v>
      </c>
      <c r="C84" s="68">
        <f t="shared" si="4"/>
        <v>493</v>
      </c>
      <c r="D84" s="68">
        <v>403</v>
      </c>
      <c r="E84" s="68">
        <v>90</v>
      </c>
      <c r="F84" s="68"/>
      <c r="G84" s="68">
        <v>40</v>
      </c>
      <c r="H84" s="73"/>
      <c r="I84" s="69">
        <f t="shared" si="3"/>
        <v>1</v>
      </c>
      <c r="J84" s="68">
        <v>39.5</v>
      </c>
      <c r="K84" s="69">
        <f t="shared" si="5"/>
        <v>1.9875</v>
      </c>
      <c r="L84" s="68">
        <v>10</v>
      </c>
      <c r="M84" s="71" t="s">
        <v>511</v>
      </c>
    </row>
    <row r="85" spans="1:13" ht="12">
      <c r="A85" s="33" t="s">
        <v>143</v>
      </c>
      <c r="B85" s="4" t="s">
        <v>144</v>
      </c>
      <c r="C85" s="81">
        <f t="shared" si="4"/>
        <v>74</v>
      </c>
      <c r="D85" s="81">
        <v>59</v>
      </c>
      <c r="E85" s="81">
        <v>15</v>
      </c>
      <c r="F85" s="81"/>
      <c r="G85" s="81"/>
      <c r="H85" s="85">
        <v>10</v>
      </c>
      <c r="I85" s="82">
        <f t="shared" si="3"/>
        <v>0.25</v>
      </c>
      <c r="J85" s="81"/>
      <c r="K85" s="82">
        <f t="shared" si="5"/>
        <v>0.25</v>
      </c>
      <c r="L85" s="81">
        <v>0</v>
      </c>
      <c r="M85" s="83" t="s">
        <v>535</v>
      </c>
    </row>
    <row r="86" spans="1:13" ht="12">
      <c r="A86" s="34" t="s">
        <v>145</v>
      </c>
      <c r="B86" s="5" t="s">
        <v>146</v>
      </c>
      <c r="C86" s="68">
        <f t="shared" si="4"/>
        <v>960</v>
      </c>
      <c r="D86" s="68">
        <v>850</v>
      </c>
      <c r="E86" s="68">
        <v>110</v>
      </c>
      <c r="F86" s="68">
        <v>40</v>
      </c>
      <c r="G86" s="68"/>
      <c r="H86" s="73"/>
      <c r="I86" s="69">
        <f t="shared" si="3"/>
        <v>1</v>
      </c>
      <c r="J86" s="68">
        <v>40</v>
      </c>
      <c r="K86" s="69">
        <f t="shared" si="5"/>
        <v>2</v>
      </c>
      <c r="L86" s="68">
        <v>27</v>
      </c>
      <c r="M86" s="70" t="s">
        <v>514</v>
      </c>
    </row>
    <row r="87" spans="1:13" ht="12">
      <c r="A87" s="26" t="s">
        <v>325</v>
      </c>
      <c r="B87" s="26" t="s">
        <v>326</v>
      </c>
      <c r="C87" s="81">
        <f t="shared" si="4"/>
        <v>213</v>
      </c>
      <c r="D87" s="81">
        <v>183</v>
      </c>
      <c r="E87" s="81">
        <v>30</v>
      </c>
      <c r="F87" s="81"/>
      <c r="G87" s="81">
        <v>20</v>
      </c>
      <c r="H87" s="85"/>
      <c r="I87" s="82">
        <f t="shared" si="3"/>
        <v>0.5</v>
      </c>
      <c r="J87" s="81">
        <v>25</v>
      </c>
      <c r="K87" s="82">
        <f t="shared" si="5"/>
        <v>1.125</v>
      </c>
      <c r="L87" s="81">
        <v>1</v>
      </c>
      <c r="M87" s="83" t="s">
        <v>521</v>
      </c>
    </row>
    <row r="88" spans="1:13" ht="12">
      <c r="A88" s="34" t="s">
        <v>147</v>
      </c>
      <c r="B88" s="5" t="s">
        <v>150</v>
      </c>
      <c r="C88" s="68">
        <f t="shared" si="4"/>
        <v>303</v>
      </c>
      <c r="D88" s="68">
        <v>228</v>
      </c>
      <c r="E88" s="68">
        <v>75</v>
      </c>
      <c r="F88" s="68">
        <v>32.5</v>
      </c>
      <c r="G88" s="68"/>
      <c r="H88" s="73"/>
      <c r="I88" s="69">
        <f t="shared" si="3"/>
        <v>0.8125</v>
      </c>
      <c r="J88" s="68"/>
      <c r="K88" s="69">
        <f t="shared" si="5"/>
        <v>0.8125</v>
      </c>
      <c r="L88" s="68">
        <v>4</v>
      </c>
      <c r="M88" s="70" t="s">
        <v>548</v>
      </c>
    </row>
    <row r="89" spans="1:13" ht="12">
      <c r="A89" s="33" t="s">
        <v>147</v>
      </c>
      <c r="B89" s="4" t="s">
        <v>149</v>
      </c>
      <c r="C89" s="81">
        <f t="shared" si="4"/>
        <v>465</v>
      </c>
      <c r="D89" s="81">
        <v>380</v>
      </c>
      <c r="E89" s="81">
        <v>85</v>
      </c>
      <c r="F89" s="81"/>
      <c r="G89" s="81">
        <v>37.5</v>
      </c>
      <c r="H89" s="85"/>
      <c r="I89" s="82">
        <f t="shared" si="3"/>
        <v>0.9375</v>
      </c>
      <c r="J89" s="81"/>
      <c r="K89" s="82">
        <f t="shared" si="5"/>
        <v>0.9375</v>
      </c>
      <c r="L89" s="81">
        <v>12</v>
      </c>
      <c r="M89" s="83" t="s">
        <v>549</v>
      </c>
    </row>
    <row r="90" spans="1:13" ht="12">
      <c r="A90" s="27" t="s">
        <v>330</v>
      </c>
      <c r="B90" s="27" t="s">
        <v>331</v>
      </c>
      <c r="C90" s="68">
        <f t="shared" si="4"/>
        <v>202</v>
      </c>
      <c r="D90" s="68">
        <v>160</v>
      </c>
      <c r="E90" s="68">
        <v>42</v>
      </c>
      <c r="F90" s="68"/>
      <c r="G90" s="68">
        <v>24</v>
      </c>
      <c r="H90" s="73"/>
      <c r="I90" s="69">
        <f t="shared" si="3"/>
        <v>0.6</v>
      </c>
      <c r="J90" s="68">
        <v>10</v>
      </c>
      <c r="K90" s="69">
        <f t="shared" si="5"/>
        <v>0.85</v>
      </c>
      <c r="L90" s="68">
        <v>0</v>
      </c>
      <c r="M90" s="70" t="s">
        <v>653</v>
      </c>
    </row>
    <row r="91" spans="1:13" ht="12">
      <c r="A91" s="35" t="s">
        <v>538</v>
      </c>
      <c r="B91" s="4" t="s">
        <v>539</v>
      </c>
      <c r="C91" s="81">
        <f t="shared" si="4"/>
        <v>174</v>
      </c>
      <c r="D91" s="81">
        <v>150</v>
      </c>
      <c r="E91" s="81">
        <v>24</v>
      </c>
      <c r="F91" s="81"/>
      <c r="G91" s="81"/>
      <c r="H91" s="85">
        <v>21</v>
      </c>
      <c r="I91" s="82">
        <f t="shared" si="3"/>
        <v>0.525</v>
      </c>
      <c r="J91" s="81"/>
      <c r="K91" s="82">
        <f t="shared" si="5"/>
        <v>0.525</v>
      </c>
      <c r="L91" s="81">
        <v>3.5</v>
      </c>
      <c r="M91" s="83" t="s">
        <v>540</v>
      </c>
    </row>
    <row r="92" spans="1:13" ht="12">
      <c r="A92" s="34" t="s">
        <v>154</v>
      </c>
      <c r="B92" s="5" t="s">
        <v>155</v>
      </c>
      <c r="C92" s="68">
        <f t="shared" si="4"/>
        <v>54</v>
      </c>
      <c r="D92" s="68">
        <v>44</v>
      </c>
      <c r="E92" s="68">
        <v>10</v>
      </c>
      <c r="F92" s="68"/>
      <c r="G92" s="68"/>
      <c r="H92" s="73"/>
      <c r="I92" s="69">
        <f t="shared" si="3"/>
        <v>0</v>
      </c>
      <c r="J92" s="68">
        <v>15</v>
      </c>
      <c r="K92" s="69">
        <f t="shared" si="5"/>
        <v>0.375</v>
      </c>
      <c r="L92" s="68">
        <v>0</v>
      </c>
      <c r="M92" s="70" t="s">
        <v>654</v>
      </c>
    </row>
    <row r="93" spans="1:13" ht="12">
      <c r="A93" s="33" t="s">
        <v>156</v>
      </c>
      <c r="B93" s="4" t="s">
        <v>157</v>
      </c>
      <c r="C93" s="81">
        <f t="shared" si="4"/>
        <v>218</v>
      </c>
      <c r="D93" s="81">
        <v>175</v>
      </c>
      <c r="E93" s="81">
        <v>43</v>
      </c>
      <c r="F93" s="81"/>
      <c r="G93" s="81">
        <v>40</v>
      </c>
      <c r="H93" s="85"/>
      <c r="I93" s="82">
        <f t="shared" si="3"/>
        <v>1</v>
      </c>
      <c r="J93" s="81"/>
      <c r="K93" s="82">
        <f t="shared" si="5"/>
        <v>1</v>
      </c>
      <c r="L93" s="81">
        <v>4</v>
      </c>
      <c r="M93" s="83" t="s">
        <v>511</v>
      </c>
    </row>
    <row r="94" spans="1:13" ht="12">
      <c r="A94" s="34" t="s">
        <v>158</v>
      </c>
      <c r="B94" s="5" t="s">
        <v>159</v>
      </c>
      <c r="C94" s="68">
        <f t="shared" si="4"/>
        <v>399</v>
      </c>
      <c r="D94" s="68">
        <v>320</v>
      </c>
      <c r="E94" s="68">
        <v>79</v>
      </c>
      <c r="F94" s="68"/>
      <c r="G94" s="68">
        <v>40</v>
      </c>
      <c r="H94" s="73"/>
      <c r="I94" s="69">
        <f t="shared" si="3"/>
        <v>1</v>
      </c>
      <c r="J94" s="68">
        <v>33</v>
      </c>
      <c r="K94" s="69">
        <f t="shared" si="5"/>
        <v>1.825</v>
      </c>
      <c r="L94" s="68">
        <v>3</v>
      </c>
      <c r="M94" s="70" t="s">
        <v>521</v>
      </c>
    </row>
    <row r="95" spans="1:13" ht="12">
      <c r="A95" s="33" t="s">
        <v>160</v>
      </c>
      <c r="B95" s="4" t="s">
        <v>161</v>
      </c>
      <c r="C95" s="81">
        <f t="shared" si="4"/>
        <v>137</v>
      </c>
      <c r="D95" s="81">
        <v>109</v>
      </c>
      <c r="E95" s="81">
        <v>28</v>
      </c>
      <c r="F95" s="81"/>
      <c r="G95" s="81"/>
      <c r="H95" s="85">
        <v>24</v>
      </c>
      <c r="I95" s="82">
        <f t="shared" si="3"/>
        <v>0.6</v>
      </c>
      <c r="J95" s="81">
        <v>21</v>
      </c>
      <c r="K95" s="82">
        <f t="shared" si="5"/>
        <v>1.125</v>
      </c>
      <c r="L95" s="81">
        <v>0</v>
      </c>
      <c r="M95" s="83" t="s">
        <v>516</v>
      </c>
    </row>
    <row r="96" spans="1:13" ht="12">
      <c r="A96" s="72" t="s">
        <v>162</v>
      </c>
      <c r="B96" s="5" t="s">
        <v>571</v>
      </c>
      <c r="C96" s="68">
        <f t="shared" si="4"/>
        <v>1192</v>
      </c>
      <c r="D96" s="68">
        <v>1092</v>
      </c>
      <c r="E96" s="68">
        <v>100</v>
      </c>
      <c r="F96" s="68"/>
      <c r="G96" s="68">
        <v>40</v>
      </c>
      <c r="H96" s="73"/>
      <c r="I96" s="69">
        <f t="shared" si="3"/>
        <v>1</v>
      </c>
      <c r="J96" s="68">
        <v>118</v>
      </c>
      <c r="K96" s="69">
        <f t="shared" si="5"/>
        <v>3.95</v>
      </c>
      <c r="L96" s="68">
        <v>0</v>
      </c>
      <c r="M96" s="70" t="s">
        <v>655</v>
      </c>
    </row>
    <row r="97" spans="1:13" ht="12">
      <c r="A97" s="26" t="s">
        <v>339</v>
      </c>
      <c r="B97" s="26" t="s">
        <v>676</v>
      </c>
      <c r="C97" s="81">
        <f t="shared" si="4"/>
        <v>531</v>
      </c>
      <c r="D97" s="81">
        <v>456</v>
      </c>
      <c r="E97" s="81">
        <v>75</v>
      </c>
      <c r="F97" s="81"/>
      <c r="G97" s="81">
        <v>38</v>
      </c>
      <c r="H97" s="85"/>
      <c r="I97" s="82">
        <f t="shared" si="3"/>
        <v>0.95</v>
      </c>
      <c r="J97" s="81"/>
      <c r="K97" s="82">
        <f t="shared" si="5"/>
        <v>0.95</v>
      </c>
      <c r="L97" s="81">
        <v>15</v>
      </c>
      <c r="M97" s="83" t="s">
        <v>515</v>
      </c>
    </row>
    <row r="98" spans="1:13" ht="12">
      <c r="A98" s="34" t="s">
        <v>163</v>
      </c>
      <c r="B98" s="5" t="s">
        <v>164</v>
      </c>
      <c r="C98" s="68">
        <f t="shared" si="4"/>
        <v>165</v>
      </c>
      <c r="D98" s="68">
        <v>129</v>
      </c>
      <c r="E98" s="68">
        <v>36</v>
      </c>
      <c r="F98" s="68"/>
      <c r="G98" s="68"/>
      <c r="H98" s="73">
        <v>40</v>
      </c>
      <c r="I98" s="69">
        <f t="shared" si="3"/>
        <v>1</v>
      </c>
      <c r="J98" s="68">
        <v>5</v>
      </c>
      <c r="K98" s="69">
        <f t="shared" si="5"/>
        <v>1.125</v>
      </c>
      <c r="L98" s="68">
        <v>0</v>
      </c>
      <c r="M98" s="70" t="s">
        <v>511</v>
      </c>
    </row>
    <row r="99" spans="1:13" ht="12">
      <c r="A99" s="26" t="s">
        <v>348</v>
      </c>
      <c r="B99" s="26" t="s">
        <v>572</v>
      </c>
      <c r="C99" s="81">
        <f t="shared" si="4"/>
        <v>475</v>
      </c>
      <c r="D99" s="81">
        <v>400</v>
      </c>
      <c r="E99" s="81">
        <v>75</v>
      </c>
      <c r="F99" s="81">
        <v>37</v>
      </c>
      <c r="G99" s="81"/>
      <c r="H99" s="85"/>
      <c r="I99" s="82">
        <f t="shared" si="3"/>
        <v>0.925</v>
      </c>
      <c r="J99" s="81">
        <v>77</v>
      </c>
      <c r="K99" s="82">
        <f t="shared" si="5"/>
        <v>2.85</v>
      </c>
      <c r="L99" s="81">
        <v>10</v>
      </c>
      <c r="M99" s="84" t="s">
        <v>537</v>
      </c>
    </row>
    <row r="100" spans="1:13" ht="12">
      <c r="A100" s="34" t="s">
        <v>165</v>
      </c>
      <c r="B100" s="5" t="s">
        <v>166</v>
      </c>
      <c r="C100" s="68">
        <f t="shared" si="4"/>
        <v>205</v>
      </c>
      <c r="D100" s="68">
        <v>168</v>
      </c>
      <c r="E100" s="68">
        <v>37</v>
      </c>
      <c r="F100" s="68"/>
      <c r="G100" s="68">
        <v>15</v>
      </c>
      <c r="H100" s="73"/>
      <c r="I100" s="69">
        <f t="shared" si="3"/>
        <v>0.375</v>
      </c>
      <c r="J100" s="68"/>
      <c r="K100" s="69">
        <f t="shared" si="5"/>
        <v>0.375</v>
      </c>
      <c r="L100" s="68">
        <v>0</v>
      </c>
      <c r="M100" s="70" t="s">
        <v>516</v>
      </c>
    </row>
    <row r="101" spans="1:13" ht="12">
      <c r="A101" s="26" t="s">
        <v>349</v>
      </c>
      <c r="B101" s="26" t="s">
        <v>581</v>
      </c>
      <c r="C101" s="81">
        <f t="shared" si="4"/>
        <v>227</v>
      </c>
      <c r="D101" s="81">
        <v>187</v>
      </c>
      <c r="E101" s="81">
        <v>40</v>
      </c>
      <c r="F101" s="81"/>
      <c r="G101" s="81">
        <v>24</v>
      </c>
      <c r="H101" s="85"/>
      <c r="I101" s="82">
        <f t="shared" si="3"/>
        <v>0.6</v>
      </c>
      <c r="J101" s="81">
        <v>0</v>
      </c>
      <c r="K101" s="82">
        <f t="shared" si="5"/>
        <v>0.6</v>
      </c>
      <c r="L101" s="81">
        <v>3</v>
      </c>
      <c r="M101" s="83" t="s">
        <v>511</v>
      </c>
    </row>
    <row r="102" spans="1:13" ht="12">
      <c r="A102" s="34" t="s">
        <v>167</v>
      </c>
      <c r="B102" s="5" t="s">
        <v>501</v>
      </c>
      <c r="C102" s="68">
        <f t="shared" si="4"/>
        <v>292</v>
      </c>
      <c r="D102" s="68">
        <v>240</v>
      </c>
      <c r="E102" s="68">
        <v>52</v>
      </c>
      <c r="F102" s="68"/>
      <c r="G102" s="68">
        <v>40</v>
      </c>
      <c r="H102" s="73"/>
      <c r="I102" s="69">
        <f t="shared" si="3"/>
        <v>1</v>
      </c>
      <c r="J102" s="68">
        <v>25</v>
      </c>
      <c r="K102" s="69">
        <f t="shared" si="5"/>
        <v>1.625</v>
      </c>
      <c r="L102" s="68">
        <v>0</v>
      </c>
      <c r="M102" s="70" t="s">
        <v>511</v>
      </c>
    </row>
    <row r="103" spans="1:13" ht="12">
      <c r="A103" s="33" t="s">
        <v>168</v>
      </c>
      <c r="B103" s="4" t="s">
        <v>573</v>
      </c>
      <c r="C103" s="81">
        <f t="shared" si="4"/>
        <v>600</v>
      </c>
      <c r="D103" s="81">
        <v>500</v>
      </c>
      <c r="E103" s="81">
        <v>100</v>
      </c>
      <c r="F103" s="81"/>
      <c r="G103" s="81"/>
      <c r="H103" s="85">
        <v>45</v>
      </c>
      <c r="I103" s="82">
        <f t="shared" si="3"/>
        <v>1.125</v>
      </c>
      <c r="J103" s="81">
        <v>36.5</v>
      </c>
      <c r="K103" s="82">
        <f t="shared" si="5"/>
        <v>2.0375</v>
      </c>
      <c r="L103" s="81">
        <v>15</v>
      </c>
      <c r="M103" s="83" t="s">
        <v>511</v>
      </c>
    </row>
    <row r="104" spans="1:13" ht="12">
      <c r="A104" s="34" t="s">
        <v>169</v>
      </c>
      <c r="B104" s="5" t="s">
        <v>170</v>
      </c>
      <c r="C104" s="68">
        <f t="shared" si="4"/>
        <v>87</v>
      </c>
      <c r="D104" s="68">
        <v>72</v>
      </c>
      <c r="E104" s="68">
        <v>15</v>
      </c>
      <c r="F104" s="68"/>
      <c r="G104" s="68">
        <v>15</v>
      </c>
      <c r="H104" s="73"/>
      <c r="I104" s="69">
        <f t="shared" si="3"/>
        <v>0.375</v>
      </c>
      <c r="J104" s="68"/>
      <c r="K104" s="69">
        <f t="shared" si="5"/>
        <v>0.375</v>
      </c>
      <c r="L104" s="68">
        <v>0</v>
      </c>
      <c r="M104" s="70" t="s">
        <v>516</v>
      </c>
    </row>
    <row r="105" spans="1:13" ht="12">
      <c r="A105" s="33" t="s">
        <v>171</v>
      </c>
      <c r="B105" s="4" t="s">
        <v>172</v>
      </c>
      <c r="C105" s="81">
        <f t="shared" si="4"/>
        <v>278</v>
      </c>
      <c r="D105" s="81">
        <v>218</v>
      </c>
      <c r="E105" s="81">
        <v>60</v>
      </c>
      <c r="F105" s="81"/>
      <c r="G105" s="81"/>
      <c r="H105" s="85">
        <v>40</v>
      </c>
      <c r="I105" s="82">
        <f t="shared" si="3"/>
        <v>1</v>
      </c>
      <c r="J105" s="81"/>
      <c r="K105" s="82">
        <f t="shared" si="5"/>
        <v>1</v>
      </c>
      <c r="L105" s="81">
        <v>0</v>
      </c>
      <c r="M105" s="83" t="s">
        <v>516</v>
      </c>
    </row>
    <row r="106" spans="1:13" ht="12">
      <c r="A106" s="34" t="s">
        <v>171</v>
      </c>
      <c r="B106" s="5" t="s">
        <v>173</v>
      </c>
      <c r="C106" s="68">
        <f t="shared" si="4"/>
        <v>322</v>
      </c>
      <c r="D106" s="68">
        <v>287</v>
      </c>
      <c r="E106" s="68">
        <v>35</v>
      </c>
      <c r="F106" s="68"/>
      <c r="G106" s="68"/>
      <c r="H106" s="73">
        <v>40</v>
      </c>
      <c r="I106" s="69">
        <f t="shared" si="3"/>
        <v>1</v>
      </c>
      <c r="J106" s="68"/>
      <c r="K106" s="69">
        <f t="shared" si="5"/>
        <v>1</v>
      </c>
      <c r="L106" s="68">
        <v>6</v>
      </c>
      <c r="M106" s="71" t="s">
        <v>511</v>
      </c>
    </row>
    <row r="107" spans="1:13" ht="12">
      <c r="A107" s="33" t="s">
        <v>174</v>
      </c>
      <c r="B107" s="4" t="s">
        <v>175</v>
      </c>
      <c r="C107" s="81">
        <f t="shared" si="4"/>
        <v>230</v>
      </c>
      <c r="D107" s="81">
        <v>190</v>
      </c>
      <c r="E107" s="81">
        <v>40</v>
      </c>
      <c r="F107" s="81">
        <v>50</v>
      </c>
      <c r="G107" s="81"/>
      <c r="H107" s="85"/>
      <c r="I107" s="82">
        <f t="shared" si="3"/>
        <v>1.25</v>
      </c>
      <c r="J107" s="81"/>
      <c r="K107" s="82">
        <f t="shared" si="5"/>
        <v>1.25</v>
      </c>
      <c r="L107" s="81">
        <v>10</v>
      </c>
      <c r="M107" s="83" t="s">
        <v>511</v>
      </c>
    </row>
    <row r="108" spans="1:13" ht="12">
      <c r="A108" s="34" t="s">
        <v>174</v>
      </c>
      <c r="B108" s="5" t="s">
        <v>176</v>
      </c>
      <c r="C108" s="68">
        <f t="shared" si="4"/>
        <v>229</v>
      </c>
      <c r="D108" s="68">
        <v>176</v>
      </c>
      <c r="E108" s="68">
        <v>53</v>
      </c>
      <c r="F108" s="68">
        <v>35</v>
      </c>
      <c r="G108" s="68"/>
      <c r="H108" s="73"/>
      <c r="I108" s="69">
        <f t="shared" si="3"/>
        <v>0.875</v>
      </c>
      <c r="J108" s="68">
        <v>35</v>
      </c>
      <c r="K108" s="69">
        <f t="shared" si="5"/>
        <v>1.75</v>
      </c>
      <c r="L108" s="68">
        <v>7</v>
      </c>
      <c r="M108" s="71" t="s">
        <v>511</v>
      </c>
    </row>
    <row r="109" spans="1:13" ht="12">
      <c r="A109" s="26" t="s">
        <v>177</v>
      </c>
      <c r="B109" s="26" t="s">
        <v>356</v>
      </c>
      <c r="C109" s="81">
        <f t="shared" si="4"/>
        <v>250</v>
      </c>
      <c r="D109" s="81">
        <v>210</v>
      </c>
      <c r="E109" s="81">
        <v>40</v>
      </c>
      <c r="F109" s="81">
        <v>37.5</v>
      </c>
      <c r="G109" s="81"/>
      <c r="H109" s="85"/>
      <c r="I109" s="82">
        <f t="shared" si="3"/>
        <v>0.9375</v>
      </c>
      <c r="J109" s="81"/>
      <c r="K109" s="82">
        <f t="shared" si="5"/>
        <v>0.9375</v>
      </c>
      <c r="L109" s="81">
        <v>3</v>
      </c>
      <c r="M109" s="84" t="s">
        <v>521</v>
      </c>
    </row>
    <row r="110" spans="1:13" ht="12">
      <c r="A110" s="34" t="s">
        <v>177</v>
      </c>
      <c r="B110" s="5" t="s">
        <v>502</v>
      </c>
      <c r="C110" s="68">
        <f t="shared" si="4"/>
        <v>261</v>
      </c>
      <c r="D110" s="68">
        <v>226</v>
      </c>
      <c r="E110" s="68">
        <v>35</v>
      </c>
      <c r="F110" s="68">
        <v>44</v>
      </c>
      <c r="G110" s="68"/>
      <c r="H110" s="73"/>
      <c r="I110" s="69">
        <f t="shared" si="3"/>
        <v>1.1</v>
      </c>
      <c r="J110" s="68">
        <v>48</v>
      </c>
      <c r="K110" s="69">
        <f t="shared" si="5"/>
        <v>2.3</v>
      </c>
      <c r="L110" s="68">
        <v>0</v>
      </c>
      <c r="M110" s="70" t="s">
        <v>523</v>
      </c>
    </row>
    <row r="111" spans="1:13" ht="12">
      <c r="A111" s="4" t="s">
        <v>357</v>
      </c>
      <c r="B111" s="4" t="s">
        <v>358</v>
      </c>
      <c r="C111" s="81">
        <f t="shared" si="4"/>
        <v>390</v>
      </c>
      <c r="D111" s="81">
        <v>332</v>
      </c>
      <c r="E111" s="81">
        <v>58</v>
      </c>
      <c r="F111" s="81">
        <v>45</v>
      </c>
      <c r="G111" s="81"/>
      <c r="H111" s="85"/>
      <c r="I111" s="82">
        <f t="shared" si="3"/>
        <v>1.125</v>
      </c>
      <c r="J111" s="81">
        <v>32.5</v>
      </c>
      <c r="K111" s="82">
        <f t="shared" si="5"/>
        <v>1.9375</v>
      </c>
      <c r="L111" s="81">
        <v>3</v>
      </c>
      <c r="M111" s="83" t="s">
        <v>511</v>
      </c>
    </row>
    <row r="112" spans="1:13" ht="12">
      <c r="A112" s="34" t="s">
        <v>178</v>
      </c>
      <c r="B112" s="5" t="s">
        <v>574</v>
      </c>
      <c r="C112" s="68">
        <f t="shared" si="4"/>
        <v>632</v>
      </c>
      <c r="D112" s="68">
        <v>557</v>
      </c>
      <c r="E112" s="68">
        <v>75</v>
      </c>
      <c r="F112" s="68"/>
      <c r="G112" s="68">
        <v>37.5</v>
      </c>
      <c r="H112" s="73">
        <v>37.5</v>
      </c>
      <c r="I112" s="69">
        <f t="shared" si="3"/>
        <v>1.875</v>
      </c>
      <c r="J112" s="68">
        <v>32.5</v>
      </c>
      <c r="K112" s="69">
        <f t="shared" si="5"/>
        <v>2.6875</v>
      </c>
      <c r="L112" s="68">
        <v>8</v>
      </c>
      <c r="M112" s="71" t="s">
        <v>529</v>
      </c>
    </row>
    <row r="113" spans="1:13" ht="12">
      <c r="A113" s="33" t="s">
        <v>179</v>
      </c>
      <c r="B113" s="4" t="s">
        <v>180</v>
      </c>
      <c r="C113" s="81">
        <f t="shared" si="4"/>
        <v>299</v>
      </c>
      <c r="D113" s="81">
        <v>253</v>
      </c>
      <c r="E113" s="81">
        <v>46</v>
      </c>
      <c r="F113" s="81"/>
      <c r="G113" s="81"/>
      <c r="H113" s="85">
        <v>40</v>
      </c>
      <c r="I113" s="82">
        <f t="shared" si="3"/>
        <v>1</v>
      </c>
      <c r="J113" s="81"/>
      <c r="K113" s="82">
        <f t="shared" si="5"/>
        <v>1</v>
      </c>
      <c r="L113" s="81">
        <v>3.5</v>
      </c>
      <c r="M113" s="84" t="s">
        <v>524</v>
      </c>
    </row>
    <row r="114" spans="1:13" ht="12">
      <c r="A114" s="34" t="s">
        <v>181</v>
      </c>
      <c r="B114" s="5" t="s">
        <v>183</v>
      </c>
      <c r="C114" s="68">
        <f t="shared" si="4"/>
        <v>496</v>
      </c>
      <c r="D114" s="68">
        <v>420</v>
      </c>
      <c r="E114" s="68">
        <v>76</v>
      </c>
      <c r="F114" s="68"/>
      <c r="G114" s="68">
        <v>40</v>
      </c>
      <c r="H114" s="73"/>
      <c r="I114" s="69">
        <f t="shared" si="3"/>
        <v>1</v>
      </c>
      <c r="J114" s="68">
        <v>40</v>
      </c>
      <c r="K114" s="69">
        <f t="shared" si="5"/>
        <v>2</v>
      </c>
      <c r="L114" s="68">
        <v>0</v>
      </c>
      <c r="M114" s="71" t="s">
        <v>511</v>
      </c>
    </row>
    <row r="115" spans="1:13" ht="12">
      <c r="A115" s="33" t="s">
        <v>181</v>
      </c>
      <c r="B115" s="4" t="s">
        <v>182</v>
      </c>
      <c r="C115" s="81">
        <f t="shared" si="4"/>
        <v>332</v>
      </c>
      <c r="D115" s="81">
        <v>275</v>
      </c>
      <c r="E115" s="81">
        <v>57</v>
      </c>
      <c r="F115" s="81"/>
      <c r="G115" s="81"/>
      <c r="H115" s="85">
        <v>40</v>
      </c>
      <c r="I115" s="82">
        <f t="shared" si="3"/>
        <v>1</v>
      </c>
      <c r="J115" s="81">
        <v>14</v>
      </c>
      <c r="K115" s="82">
        <f t="shared" si="5"/>
        <v>1.35</v>
      </c>
      <c r="L115" s="81">
        <v>30</v>
      </c>
      <c r="M115" s="84" t="s">
        <v>521</v>
      </c>
    </row>
    <row r="116" spans="1:13" ht="12">
      <c r="A116" s="5" t="s">
        <v>417</v>
      </c>
      <c r="B116" s="5" t="s">
        <v>418</v>
      </c>
      <c r="C116" s="68">
        <f t="shared" si="4"/>
        <v>78</v>
      </c>
      <c r="D116" s="68">
        <v>53</v>
      </c>
      <c r="E116" s="68">
        <v>25</v>
      </c>
      <c r="F116" s="68">
        <v>16</v>
      </c>
      <c r="G116" s="68"/>
      <c r="H116" s="73"/>
      <c r="I116" s="69">
        <f t="shared" si="3"/>
        <v>0.4</v>
      </c>
      <c r="J116" s="68"/>
      <c r="K116" s="69">
        <f t="shared" si="5"/>
        <v>0.4</v>
      </c>
      <c r="L116" s="68">
        <v>2.5</v>
      </c>
      <c r="M116" s="70" t="s">
        <v>524</v>
      </c>
    </row>
    <row r="117" spans="1:13" ht="12">
      <c r="A117" s="33" t="s">
        <v>185</v>
      </c>
      <c r="B117" s="4" t="s">
        <v>503</v>
      </c>
      <c r="C117" s="81">
        <f t="shared" si="4"/>
        <v>246</v>
      </c>
      <c r="D117" s="81">
        <v>200</v>
      </c>
      <c r="E117" s="81">
        <v>46</v>
      </c>
      <c r="F117" s="81"/>
      <c r="G117" s="81"/>
      <c r="H117" s="85">
        <v>32</v>
      </c>
      <c r="I117" s="82">
        <f t="shared" si="3"/>
        <v>0.8</v>
      </c>
      <c r="J117" s="81"/>
      <c r="K117" s="82">
        <f t="shared" si="5"/>
        <v>0.8</v>
      </c>
      <c r="L117" s="81">
        <v>1.5</v>
      </c>
      <c r="M117" s="83" t="s">
        <v>531</v>
      </c>
    </row>
    <row r="118" spans="1:13" ht="12">
      <c r="A118" s="5" t="s">
        <v>185</v>
      </c>
      <c r="B118" s="5" t="s">
        <v>420</v>
      </c>
      <c r="C118" s="68">
        <f t="shared" si="4"/>
        <v>107</v>
      </c>
      <c r="D118" s="68">
        <v>87</v>
      </c>
      <c r="E118" s="68">
        <v>20</v>
      </c>
      <c r="F118" s="68"/>
      <c r="G118" s="68"/>
      <c r="H118" s="73">
        <v>10</v>
      </c>
      <c r="I118" s="69">
        <f t="shared" si="3"/>
        <v>0.25</v>
      </c>
      <c r="J118" s="68"/>
      <c r="K118" s="69">
        <f t="shared" si="5"/>
        <v>0.25</v>
      </c>
      <c r="L118" s="68">
        <v>2</v>
      </c>
      <c r="M118" s="70" t="s">
        <v>656</v>
      </c>
    </row>
    <row r="119" spans="1:13" ht="12">
      <c r="A119" s="33" t="s">
        <v>187</v>
      </c>
      <c r="B119" s="4" t="s">
        <v>575</v>
      </c>
      <c r="C119" s="81">
        <f t="shared" si="4"/>
        <v>479</v>
      </c>
      <c r="D119" s="81">
        <v>419</v>
      </c>
      <c r="E119" s="81">
        <v>60</v>
      </c>
      <c r="F119" s="81">
        <v>37.5</v>
      </c>
      <c r="G119" s="81"/>
      <c r="H119" s="85"/>
      <c r="I119" s="82">
        <f t="shared" si="3"/>
        <v>0.9375</v>
      </c>
      <c r="J119" s="81">
        <v>35</v>
      </c>
      <c r="K119" s="82">
        <f t="shared" si="5"/>
        <v>1.8125</v>
      </c>
      <c r="L119" s="81">
        <v>0</v>
      </c>
      <c r="M119" s="84" t="s">
        <v>521</v>
      </c>
    </row>
    <row r="120" spans="1:13" ht="12">
      <c r="A120" s="5" t="s">
        <v>421</v>
      </c>
      <c r="B120" s="5" t="s">
        <v>422</v>
      </c>
      <c r="C120" s="68">
        <f t="shared" si="4"/>
        <v>79</v>
      </c>
      <c r="D120" s="68">
        <v>67</v>
      </c>
      <c r="E120" s="68">
        <v>12</v>
      </c>
      <c r="F120" s="68"/>
      <c r="G120" s="68"/>
      <c r="H120" s="73">
        <v>9</v>
      </c>
      <c r="I120" s="69">
        <f t="shared" si="3"/>
        <v>0.225</v>
      </c>
      <c r="J120" s="68"/>
      <c r="K120" s="69">
        <f t="shared" si="5"/>
        <v>0.225</v>
      </c>
      <c r="L120" s="68">
        <v>7</v>
      </c>
      <c r="M120" s="70" t="s">
        <v>519</v>
      </c>
    </row>
    <row r="121" spans="1:13" ht="12">
      <c r="A121" s="33" t="s">
        <v>188</v>
      </c>
      <c r="B121" s="4" t="s">
        <v>189</v>
      </c>
      <c r="C121" s="81">
        <f t="shared" si="4"/>
        <v>537</v>
      </c>
      <c r="D121" s="81">
        <v>467</v>
      </c>
      <c r="E121" s="81">
        <v>70</v>
      </c>
      <c r="F121" s="81">
        <v>37.5</v>
      </c>
      <c r="G121" s="81"/>
      <c r="H121" s="85"/>
      <c r="I121" s="82">
        <f t="shared" si="3"/>
        <v>0.9375</v>
      </c>
      <c r="J121" s="81">
        <v>37.5</v>
      </c>
      <c r="K121" s="82">
        <f t="shared" si="5"/>
        <v>1.875</v>
      </c>
      <c r="L121" s="81">
        <v>0</v>
      </c>
      <c r="M121" s="83" t="s">
        <v>521</v>
      </c>
    </row>
    <row r="122" spans="1:13" ht="12">
      <c r="A122" s="34" t="s">
        <v>190</v>
      </c>
      <c r="B122" s="5" t="s">
        <v>192</v>
      </c>
      <c r="C122" s="68">
        <f t="shared" si="4"/>
        <v>1446</v>
      </c>
      <c r="D122" s="68">
        <v>1235</v>
      </c>
      <c r="E122" s="68">
        <v>211</v>
      </c>
      <c r="F122" s="68"/>
      <c r="G122" s="68"/>
      <c r="H122" s="73">
        <v>40</v>
      </c>
      <c r="I122" s="69">
        <f t="shared" si="3"/>
        <v>1</v>
      </c>
      <c r="J122" s="68">
        <v>72.5</v>
      </c>
      <c r="K122" s="69">
        <f t="shared" si="5"/>
        <v>2.8125</v>
      </c>
      <c r="L122" s="68">
        <v>10</v>
      </c>
      <c r="M122" s="70" t="s">
        <v>541</v>
      </c>
    </row>
    <row r="123" spans="1:13" ht="12">
      <c r="A123" s="4" t="s">
        <v>626</v>
      </c>
      <c r="B123" s="4" t="s">
        <v>561</v>
      </c>
      <c r="C123" s="81">
        <f t="shared" si="4"/>
        <v>815</v>
      </c>
      <c r="D123" s="81">
        <v>710</v>
      </c>
      <c r="E123" s="81">
        <v>105</v>
      </c>
      <c r="F123" s="81"/>
      <c r="G123" s="81">
        <v>37.5</v>
      </c>
      <c r="H123" s="85"/>
      <c r="I123" s="82">
        <f t="shared" si="3"/>
        <v>0.9375</v>
      </c>
      <c r="J123" s="81">
        <v>32.5</v>
      </c>
      <c r="K123" s="82">
        <f t="shared" si="5"/>
        <v>1.75</v>
      </c>
      <c r="L123" s="81">
        <v>0</v>
      </c>
      <c r="M123" s="83" t="s">
        <v>511</v>
      </c>
    </row>
    <row r="124" spans="1:13" ht="12">
      <c r="A124" s="34" t="s">
        <v>628</v>
      </c>
      <c r="B124" s="5" t="s">
        <v>212</v>
      </c>
      <c r="C124" s="68">
        <f t="shared" si="4"/>
        <v>170</v>
      </c>
      <c r="D124" s="68">
        <v>150</v>
      </c>
      <c r="E124" s="68">
        <v>20</v>
      </c>
      <c r="F124" s="68"/>
      <c r="G124" s="68"/>
      <c r="H124" s="73">
        <v>40</v>
      </c>
      <c r="I124" s="69">
        <f t="shared" si="3"/>
        <v>1</v>
      </c>
      <c r="J124" s="68"/>
      <c r="K124" s="69">
        <f t="shared" si="5"/>
        <v>1</v>
      </c>
      <c r="L124" s="68">
        <v>0</v>
      </c>
      <c r="M124" s="70" t="s">
        <v>511</v>
      </c>
    </row>
    <row r="125" spans="1:13" ht="12">
      <c r="A125" s="4" t="s">
        <v>628</v>
      </c>
      <c r="B125" s="4" t="s">
        <v>213</v>
      </c>
      <c r="C125" s="81">
        <f t="shared" si="4"/>
        <v>1145</v>
      </c>
      <c r="D125" s="81">
        <v>978</v>
      </c>
      <c r="E125" s="81">
        <v>167</v>
      </c>
      <c r="F125" s="81"/>
      <c r="G125" s="81">
        <v>40</v>
      </c>
      <c r="H125" s="85">
        <v>50</v>
      </c>
      <c r="I125" s="82">
        <f t="shared" si="3"/>
        <v>2.25</v>
      </c>
      <c r="J125" s="81">
        <v>37.5</v>
      </c>
      <c r="K125" s="82">
        <f t="shared" si="5"/>
        <v>3.1875</v>
      </c>
      <c r="L125" s="81">
        <v>4</v>
      </c>
      <c r="M125" s="83" t="s">
        <v>526</v>
      </c>
    </row>
    <row r="126" spans="1:13" ht="12">
      <c r="A126" s="34" t="s">
        <v>628</v>
      </c>
      <c r="B126" s="5" t="s">
        <v>472</v>
      </c>
      <c r="C126" s="68">
        <f t="shared" si="4"/>
        <v>859</v>
      </c>
      <c r="D126" s="68">
        <v>720</v>
      </c>
      <c r="E126" s="68">
        <v>139</v>
      </c>
      <c r="F126" s="68"/>
      <c r="G126" s="68">
        <v>45</v>
      </c>
      <c r="H126" s="73"/>
      <c r="I126" s="69">
        <f t="shared" si="3"/>
        <v>1.125</v>
      </c>
      <c r="J126" s="68">
        <v>32.5</v>
      </c>
      <c r="K126" s="69">
        <f t="shared" si="5"/>
        <v>1.9375</v>
      </c>
      <c r="L126" s="68">
        <v>5</v>
      </c>
      <c r="M126" s="70" t="s">
        <v>521</v>
      </c>
    </row>
    <row r="127" spans="1:13" ht="12">
      <c r="A127" s="35" t="s">
        <v>194</v>
      </c>
      <c r="B127" s="26" t="s">
        <v>195</v>
      </c>
      <c r="C127" s="81">
        <f t="shared" si="4"/>
        <v>133</v>
      </c>
      <c r="D127" s="81">
        <v>107</v>
      </c>
      <c r="E127" s="81">
        <v>26</v>
      </c>
      <c r="F127" s="81">
        <v>12</v>
      </c>
      <c r="G127" s="81"/>
      <c r="H127" s="85"/>
      <c r="I127" s="82">
        <f t="shared" si="3"/>
        <v>0.3</v>
      </c>
      <c r="J127" s="81">
        <v>17.5</v>
      </c>
      <c r="K127" s="82">
        <f t="shared" si="5"/>
        <v>0.7375</v>
      </c>
      <c r="L127" s="81">
        <v>1.5</v>
      </c>
      <c r="M127" s="83" t="s">
        <v>657</v>
      </c>
    </row>
    <row r="128" spans="1:13" ht="12">
      <c r="A128" s="34" t="s">
        <v>196</v>
      </c>
      <c r="B128" s="5" t="s">
        <v>580</v>
      </c>
      <c r="C128" s="68">
        <f t="shared" si="4"/>
        <v>414</v>
      </c>
      <c r="D128" s="68">
        <v>262</v>
      </c>
      <c r="E128" s="68">
        <v>152</v>
      </c>
      <c r="F128" s="68"/>
      <c r="G128" s="68">
        <v>40</v>
      </c>
      <c r="H128" s="73">
        <v>40</v>
      </c>
      <c r="I128" s="69">
        <f t="shared" si="3"/>
        <v>2</v>
      </c>
      <c r="J128" s="68">
        <v>20</v>
      </c>
      <c r="K128" s="69">
        <f t="shared" si="5"/>
        <v>2.5</v>
      </c>
      <c r="L128" s="68">
        <v>0</v>
      </c>
      <c r="M128" s="70" t="s">
        <v>658</v>
      </c>
    </row>
    <row r="129" spans="1:13" ht="12">
      <c r="A129" s="33" t="s">
        <v>197</v>
      </c>
      <c r="B129" s="4" t="s">
        <v>199</v>
      </c>
      <c r="C129" s="81">
        <f t="shared" si="4"/>
        <v>150</v>
      </c>
      <c r="D129" s="81">
        <v>126</v>
      </c>
      <c r="E129" s="81">
        <v>24</v>
      </c>
      <c r="F129" s="81">
        <v>20</v>
      </c>
      <c r="G129" s="81"/>
      <c r="H129" s="85"/>
      <c r="I129" s="82">
        <f t="shared" si="3"/>
        <v>0.5</v>
      </c>
      <c r="J129" s="81"/>
      <c r="K129" s="82">
        <f t="shared" si="5"/>
        <v>0.5</v>
      </c>
      <c r="L129" s="81">
        <v>15</v>
      </c>
      <c r="M129" s="83" t="s">
        <v>673</v>
      </c>
    </row>
    <row r="130" spans="1:13" ht="12">
      <c r="A130" s="34" t="s">
        <v>200</v>
      </c>
      <c r="B130" s="5" t="s">
        <v>201</v>
      </c>
      <c r="C130" s="68">
        <f t="shared" si="4"/>
        <v>190</v>
      </c>
      <c r="D130" s="68">
        <v>163</v>
      </c>
      <c r="E130" s="68">
        <v>27</v>
      </c>
      <c r="F130" s="68"/>
      <c r="G130" s="68"/>
      <c r="H130" s="73">
        <v>40</v>
      </c>
      <c r="I130" s="69">
        <f t="shared" si="3"/>
        <v>1</v>
      </c>
      <c r="J130" s="68"/>
      <c r="K130" s="69">
        <f t="shared" si="5"/>
        <v>1</v>
      </c>
      <c r="L130" s="68">
        <v>0</v>
      </c>
      <c r="M130" s="70" t="s">
        <v>516</v>
      </c>
    </row>
    <row r="131" spans="1:13" ht="12">
      <c r="A131" s="33" t="s">
        <v>202</v>
      </c>
      <c r="B131" s="4" t="s">
        <v>582</v>
      </c>
      <c r="C131" s="81">
        <f t="shared" si="4"/>
        <v>1012</v>
      </c>
      <c r="D131" s="81">
        <v>850</v>
      </c>
      <c r="E131" s="81">
        <v>162</v>
      </c>
      <c r="F131" s="81">
        <v>37.5</v>
      </c>
      <c r="G131" s="81">
        <v>37.5</v>
      </c>
      <c r="H131" s="85"/>
      <c r="I131" s="82">
        <f t="shared" si="3"/>
        <v>1.875</v>
      </c>
      <c r="J131" s="81">
        <v>65</v>
      </c>
      <c r="K131" s="82">
        <f t="shared" si="5"/>
        <v>3.5</v>
      </c>
      <c r="L131" s="81">
        <v>7</v>
      </c>
      <c r="M131" s="83" t="s">
        <v>659</v>
      </c>
    </row>
    <row r="132" spans="1:13" ht="12">
      <c r="A132" s="34" t="s">
        <v>205</v>
      </c>
      <c r="B132" s="5" t="s">
        <v>206</v>
      </c>
      <c r="C132" s="68">
        <f t="shared" si="4"/>
        <v>104</v>
      </c>
      <c r="D132" s="68">
        <v>83</v>
      </c>
      <c r="E132" s="68">
        <v>21</v>
      </c>
      <c r="F132" s="68"/>
      <c r="G132" s="68"/>
      <c r="H132" s="73">
        <v>14.7</v>
      </c>
      <c r="I132" s="69">
        <f t="shared" si="3"/>
        <v>0.3675</v>
      </c>
      <c r="J132" s="68"/>
      <c r="K132" s="69">
        <f t="shared" si="5"/>
        <v>0.3675</v>
      </c>
      <c r="L132" s="68">
        <v>8</v>
      </c>
      <c r="M132" s="70" t="s">
        <v>551</v>
      </c>
    </row>
    <row r="133" spans="1:13" ht="12">
      <c r="A133" s="33" t="s">
        <v>627</v>
      </c>
      <c r="B133" s="4" t="s">
        <v>483</v>
      </c>
      <c r="C133" s="81">
        <f t="shared" si="4"/>
        <v>770</v>
      </c>
      <c r="D133" s="81">
        <v>650</v>
      </c>
      <c r="E133" s="81">
        <v>120</v>
      </c>
      <c r="F133" s="81">
        <v>40</v>
      </c>
      <c r="G133" s="81"/>
      <c r="H133" s="85"/>
      <c r="I133" s="82">
        <f t="shared" si="3"/>
        <v>1</v>
      </c>
      <c r="J133" s="81">
        <v>47.5</v>
      </c>
      <c r="K133" s="82">
        <f t="shared" si="5"/>
        <v>2.1875</v>
      </c>
      <c r="L133" s="81">
        <v>10</v>
      </c>
      <c r="M133" s="84" t="s">
        <v>547</v>
      </c>
    </row>
    <row r="134" spans="1:13" ht="12">
      <c r="A134" s="5" t="s">
        <v>207</v>
      </c>
      <c r="B134" s="5" t="s">
        <v>432</v>
      </c>
      <c r="C134" s="68">
        <f t="shared" si="4"/>
        <v>150</v>
      </c>
      <c r="D134" s="68">
        <v>120</v>
      </c>
      <c r="E134" s="68">
        <v>30</v>
      </c>
      <c r="F134" s="68">
        <v>16</v>
      </c>
      <c r="G134" s="68"/>
      <c r="H134" s="73"/>
      <c r="I134" s="69">
        <f t="shared" si="3"/>
        <v>0.4</v>
      </c>
      <c r="J134" s="68">
        <v>5</v>
      </c>
      <c r="K134" s="69">
        <f t="shared" si="5"/>
        <v>0.525</v>
      </c>
      <c r="L134" s="68">
        <v>0</v>
      </c>
      <c r="M134" s="70" t="s">
        <v>638</v>
      </c>
    </row>
    <row r="135" spans="1:13" ht="12">
      <c r="A135" s="33" t="s">
        <v>207</v>
      </c>
      <c r="B135" s="4" t="s">
        <v>210</v>
      </c>
      <c r="C135" s="81">
        <f t="shared" si="4"/>
        <v>385</v>
      </c>
      <c r="D135" s="81">
        <v>322</v>
      </c>
      <c r="E135" s="81">
        <v>63</v>
      </c>
      <c r="F135" s="81">
        <v>37.5</v>
      </c>
      <c r="G135" s="81"/>
      <c r="H135" s="85"/>
      <c r="I135" s="82">
        <f aca="true" t="shared" si="6" ref="I135:I174">SUM(F135:H135)/40</f>
        <v>0.9375</v>
      </c>
      <c r="J135" s="81">
        <v>17.5</v>
      </c>
      <c r="K135" s="82">
        <f t="shared" si="5"/>
        <v>1.375</v>
      </c>
      <c r="L135" s="81">
        <v>0</v>
      </c>
      <c r="M135" s="132" t="s">
        <v>516</v>
      </c>
    </row>
    <row r="136" spans="1:13" ht="12">
      <c r="A136" s="34" t="s">
        <v>207</v>
      </c>
      <c r="B136" s="5" t="s">
        <v>211</v>
      </c>
      <c r="C136" s="68">
        <f aca="true" t="shared" si="7" ref="C136:C174">SUM(D136+E136)</f>
        <v>626</v>
      </c>
      <c r="D136" s="68">
        <v>540</v>
      </c>
      <c r="E136" s="68">
        <v>86</v>
      </c>
      <c r="F136" s="68">
        <v>40</v>
      </c>
      <c r="G136" s="68"/>
      <c r="H136" s="73"/>
      <c r="I136" s="69">
        <f t="shared" si="6"/>
        <v>1</v>
      </c>
      <c r="J136" s="68">
        <v>35</v>
      </c>
      <c r="K136" s="69">
        <f t="shared" si="5"/>
        <v>1.875</v>
      </c>
      <c r="L136" s="68">
        <v>0</v>
      </c>
      <c r="M136" s="71" t="s">
        <v>521</v>
      </c>
    </row>
    <row r="137" spans="1:13" ht="12">
      <c r="A137" s="33" t="s">
        <v>207</v>
      </c>
      <c r="B137" s="4" t="s">
        <v>208</v>
      </c>
      <c r="C137" s="81">
        <f t="shared" si="7"/>
        <v>198</v>
      </c>
      <c r="D137" s="81">
        <v>178</v>
      </c>
      <c r="E137" s="81">
        <v>20</v>
      </c>
      <c r="F137" s="81">
        <v>18</v>
      </c>
      <c r="G137" s="81"/>
      <c r="H137" s="85"/>
      <c r="I137" s="82">
        <f t="shared" si="6"/>
        <v>0.45</v>
      </c>
      <c r="J137" s="81">
        <v>10</v>
      </c>
      <c r="K137" s="82">
        <f aca="true" t="shared" si="8" ref="K137:K174">SUM(F137+G137+H137+J137)/40</f>
        <v>0.7</v>
      </c>
      <c r="L137" s="81">
        <v>0</v>
      </c>
      <c r="M137" s="83" t="s">
        <v>525</v>
      </c>
    </row>
    <row r="138" spans="1:13" ht="12">
      <c r="A138" s="34" t="s">
        <v>214</v>
      </c>
      <c r="B138" s="5" t="s">
        <v>215</v>
      </c>
      <c r="C138" s="68">
        <f t="shared" si="7"/>
        <v>204</v>
      </c>
      <c r="D138" s="68">
        <v>149</v>
      </c>
      <c r="E138" s="68">
        <v>55</v>
      </c>
      <c r="F138" s="68"/>
      <c r="G138" s="68">
        <v>22</v>
      </c>
      <c r="H138" s="73"/>
      <c r="I138" s="69">
        <f t="shared" si="6"/>
        <v>0.55</v>
      </c>
      <c r="J138" s="68">
        <v>25</v>
      </c>
      <c r="K138" s="69">
        <f t="shared" si="8"/>
        <v>1.175</v>
      </c>
      <c r="L138" s="68">
        <v>12</v>
      </c>
      <c r="M138" s="70" t="s">
        <v>521</v>
      </c>
    </row>
    <row r="139" spans="1:13" ht="12">
      <c r="A139" s="33" t="s">
        <v>216</v>
      </c>
      <c r="B139" s="4" t="s">
        <v>660</v>
      </c>
      <c r="C139" s="81">
        <f t="shared" si="7"/>
        <v>335</v>
      </c>
      <c r="D139" s="81">
        <v>280</v>
      </c>
      <c r="E139" s="81">
        <v>55</v>
      </c>
      <c r="F139" s="81"/>
      <c r="G139" s="81"/>
      <c r="H139" s="85">
        <v>28</v>
      </c>
      <c r="I139" s="82">
        <f t="shared" si="6"/>
        <v>0.7</v>
      </c>
      <c r="J139" s="81">
        <v>35</v>
      </c>
      <c r="K139" s="82">
        <f t="shared" si="8"/>
        <v>1.575</v>
      </c>
      <c r="L139" s="81">
        <v>2</v>
      </c>
      <c r="M139" s="83" t="s">
        <v>516</v>
      </c>
    </row>
    <row r="140" spans="1:13" ht="12">
      <c r="A140" s="5" t="s">
        <v>216</v>
      </c>
      <c r="B140" s="5" t="s">
        <v>629</v>
      </c>
      <c r="C140" s="68">
        <f t="shared" si="7"/>
        <v>478</v>
      </c>
      <c r="D140" s="68">
        <v>413</v>
      </c>
      <c r="E140" s="68">
        <v>65</v>
      </c>
      <c r="F140" s="68"/>
      <c r="G140" s="68">
        <v>40</v>
      </c>
      <c r="H140" s="73"/>
      <c r="I140" s="69">
        <f t="shared" si="6"/>
        <v>1</v>
      </c>
      <c r="J140" s="68"/>
      <c r="K140" s="69">
        <f t="shared" si="8"/>
        <v>1</v>
      </c>
      <c r="L140" s="68">
        <v>5</v>
      </c>
      <c r="M140" s="70" t="s">
        <v>511</v>
      </c>
    </row>
    <row r="141" spans="1:14" s="24" customFormat="1" ht="12">
      <c r="A141" s="4" t="s">
        <v>542</v>
      </c>
      <c r="B141" s="4" t="s">
        <v>543</v>
      </c>
      <c r="C141" s="81">
        <f t="shared" si="7"/>
        <v>176</v>
      </c>
      <c r="D141" s="81">
        <v>131</v>
      </c>
      <c r="E141" s="81">
        <v>45</v>
      </c>
      <c r="F141" s="81"/>
      <c r="G141" s="81"/>
      <c r="H141" s="85">
        <v>40</v>
      </c>
      <c r="I141" s="82">
        <f t="shared" si="6"/>
        <v>1</v>
      </c>
      <c r="J141" s="81">
        <v>16</v>
      </c>
      <c r="K141" s="82">
        <f t="shared" si="8"/>
        <v>1.4</v>
      </c>
      <c r="L141" s="81">
        <v>0</v>
      </c>
      <c r="M141" s="83" t="s">
        <v>541</v>
      </c>
      <c r="N141" s="17"/>
    </row>
    <row r="142" spans="1:14" ht="12">
      <c r="A142" s="141" t="s">
        <v>221</v>
      </c>
      <c r="B142" s="142" t="s">
        <v>508</v>
      </c>
      <c r="C142" s="73">
        <f t="shared" si="7"/>
        <v>1314</v>
      </c>
      <c r="D142" s="68">
        <v>1150</v>
      </c>
      <c r="E142" s="68">
        <v>164</v>
      </c>
      <c r="F142" s="68">
        <v>45</v>
      </c>
      <c r="G142" s="68"/>
      <c r="H142" s="73"/>
      <c r="I142" s="69">
        <f t="shared" si="6"/>
        <v>1.125</v>
      </c>
      <c r="J142" s="68">
        <v>37.5</v>
      </c>
      <c r="K142" s="69">
        <f t="shared" si="8"/>
        <v>2.0625</v>
      </c>
      <c r="L142" s="68"/>
      <c r="M142" s="70" t="s">
        <v>515</v>
      </c>
      <c r="N142" s="24"/>
    </row>
    <row r="143" spans="1:13" ht="12">
      <c r="A143" s="33" t="s">
        <v>619</v>
      </c>
      <c r="B143" s="4" t="s">
        <v>223</v>
      </c>
      <c r="C143" s="81">
        <f t="shared" si="7"/>
        <v>455</v>
      </c>
      <c r="D143" s="81">
        <v>390</v>
      </c>
      <c r="E143" s="81">
        <v>65</v>
      </c>
      <c r="F143" s="81"/>
      <c r="G143" s="81"/>
      <c r="H143" s="85">
        <v>40</v>
      </c>
      <c r="I143" s="82">
        <f t="shared" si="6"/>
        <v>1</v>
      </c>
      <c r="J143" s="81">
        <v>37.5</v>
      </c>
      <c r="K143" s="82">
        <f t="shared" si="8"/>
        <v>1.9375</v>
      </c>
      <c r="L143" s="81">
        <v>5</v>
      </c>
      <c r="M143" s="83" t="s">
        <v>527</v>
      </c>
    </row>
    <row r="144" spans="1:13" ht="12">
      <c r="A144" s="34" t="s">
        <v>226</v>
      </c>
      <c r="B144" s="5" t="s">
        <v>576</v>
      </c>
      <c r="C144" s="68">
        <f t="shared" si="7"/>
        <v>508</v>
      </c>
      <c r="D144" s="68">
        <v>420</v>
      </c>
      <c r="E144" s="68">
        <v>88</v>
      </c>
      <c r="F144" s="68"/>
      <c r="G144" s="68"/>
      <c r="H144" s="73">
        <v>50</v>
      </c>
      <c r="I144" s="69">
        <f t="shared" si="6"/>
        <v>1.25</v>
      </c>
      <c r="J144" s="68">
        <v>37</v>
      </c>
      <c r="K144" s="69">
        <f t="shared" si="8"/>
        <v>2.175</v>
      </c>
      <c r="L144" s="68">
        <v>0</v>
      </c>
      <c r="M144" s="70" t="s">
        <v>528</v>
      </c>
    </row>
    <row r="145" spans="1:13" ht="12">
      <c r="A145" s="33" t="s">
        <v>227</v>
      </c>
      <c r="B145" s="4" t="s">
        <v>228</v>
      </c>
      <c r="C145" s="81">
        <f t="shared" si="7"/>
        <v>206</v>
      </c>
      <c r="D145" s="81">
        <v>166</v>
      </c>
      <c r="E145" s="81">
        <v>40</v>
      </c>
      <c r="F145" s="81"/>
      <c r="G145" s="81">
        <v>0</v>
      </c>
      <c r="H145" s="85">
        <v>23.5</v>
      </c>
      <c r="I145" s="82">
        <f t="shared" si="6"/>
        <v>0.5875</v>
      </c>
      <c r="J145" s="81">
        <v>16.5</v>
      </c>
      <c r="K145" s="82">
        <f t="shared" si="8"/>
        <v>1</v>
      </c>
      <c r="L145" s="81">
        <v>0</v>
      </c>
      <c r="M145" s="84" t="s">
        <v>516</v>
      </c>
    </row>
    <row r="146" spans="1:13" ht="12">
      <c r="A146" s="34" t="s">
        <v>229</v>
      </c>
      <c r="B146" s="5" t="s">
        <v>230</v>
      </c>
      <c r="C146" s="68">
        <f t="shared" si="7"/>
        <v>145</v>
      </c>
      <c r="D146" s="68">
        <v>119</v>
      </c>
      <c r="E146" s="68">
        <v>26</v>
      </c>
      <c r="F146" s="68"/>
      <c r="G146" s="68"/>
      <c r="H146" s="73">
        <v>40</v>
      </c>
      <c r="I146" s="69">
        <f t="shared" si="6"/>
        <v>1</v>
      </c>
      <c r="J146" s="68">
        <v>2</v>
      </c>
      <c r="K146" s="69">
        <f t="shared" si="8"/>
        <v>1.05</v>
      </c>
      <c r="L146" s="68">
        <v>2</v>
      </c>
      <c r="M146" s="70" t="s">
        <v>521</v>
      </c>
    </row>
    <row r="147" spans="1:13" ht="12">
      <c r="A147" s="33" t="s">
        <v>231</v>
      </c>
      <c r="B147" s="4" t="s">
        <v>232</v>
      </c>
      <c r="C147" s="81">
        <f t="shared" si="7"/>
        <v>138</v>
      </c>
      <c r="D147" s="81">
        <v>121</v>
      </c>
      <c r="E147" s="81">
        <v>17</v>
      </c>
      <c r="F147" s="81"/>
      <c r="G147" s="81"/>
      <c r="H147" s="85">
        <v>20</v>
      </c>
      <c r="I147" s="82">
        <f t="shared" si="6"/>
        <v>0.5</v>
      </c>
      <c r="J147" s="81"/>
      <c r="K147" s="82">
        <f t="shared" si="8"/>
        <v>0.5</v>
      </c>
      <c r="L147" s="81">
        <v>6</v>
      </c>
      <c r="M147" s="83" t="s">
        <v>511</v>
      </c>
    </row>
    <row r="148" spans="1:13" ht="12">
      <c r="A148" s="34" t="s">
        <v>235</v>
      </c>
      <c r="B148" s="5" t="s">
        <v>236</v>
      </c>
      <c r="C148" s="68">
        <f t="shared" si="7"/>
        <v>201</v>
      </c>
      <c r="D148" s="68">
        <v>169</v>
      </c>
      <c r="E148" s="68">
        <v>32</v>
      </c>
      <c r="F148" s="68"/>
      <c r="G148" s="68"/>
      <c r="H148" s="73">
        <v>20</v>
      </c>
      <c r="I148" s="69">
        <f t="shared" si="6"/>
        <v>0.5</v>
      </c>
      <c r="J148" s="68">
        <v>9</v>
      </c>
      <c r="K148" s="69">
        <f t="shared" si="8"/>
        <v>0.725</v>
      </c>
      <c r="L148" s="68">
        <v>4</v>
      </c>
      <c r="M148" s="70" t="s">
        <v>511</v>
      </c>
    </row>
    <row r="149" spans="1:13" ht="12">
      <c r="A149" s="4" t="s">
        <v>439</v>
      </c>
      <c r="B149" s="4" t="s">
        <v>440</v>
      </c>
      <c r="C149" s="81">
        <f t="shared" si="7"/>
        <v>210</v>
      </c>
      <c r="D149" s="81">
        <v>170</v>
      </c>
      <c r="E149" s="81">
        <v>40</v>
      </c>
      <c r="F149" s="81"/>
      <c r="G149" s="81">
        <v>37.5</v>
      </c>
      <c r="H149" s="85"/>
      <c r="I149" s="82">
        <f t="shared" si="6"/>
        <v>0.9375</v>
      </c>
      <c r="J149" s="81">
        <v>35</v>
      </c>
      <c r="K149" s="82">
        <f t="shared" si="8"/>
        <v>1.8125</v>
      </c>
      <c r="L149" s="81">
        <v>0</v>
      </c>
      <c r="M149" s="83" t="s">
        <v>521</v>
      </c>
    </row>
    <row r="150" spans="1:14" s="61" customFormat="1" ht="12">
      <c r="A150" s="34" t="s">
        <v>237</v>
      </c>
      <c r="B150" s="5" t="s">
        <v>238</v>
      </c>
      <c r="C150" s="68">
        <f t="shared" si="7"/>
        <v>181</v>
      </c>
      <c r="D150" s="68">
        <v>145</v>
      </c>
      <c r="E150" s="68">
        <v>36</v>
      </c>
      <c r="F150" s="68"/>
      <c r="G150" s="68"/>
      <c r="H150" s="73">
        <v>16</v>
      </c>
      <c r="I150" s="69">
        <f t="shared" si="6"/>
        <v>0.4</v>
      </c>
      <c r="J150" s="68">
        <v>10</v>
      </c>
      <c r="K150" s="69">
        <f t="shared" si="8"/>
        <v>0.65</v>
      </c>
      <c r="L150" s="68">
        <v>2</v>
      </c>
      <c r="M150" s="70" t="s">
        <v>661</v>
      </c>
      <c r="N150" s="17"/>
    </row>
    <row r="151" spans="1:14" ht="12">
      <c r="A151" s="33" t="s">
        <v>239</v>
      </c>
      <c r="B151" s="4" t="s">
        <v>240</v>
      </c>
      <c r="C151" s="81">
        <f t="shared" si="7"/>
        <v>88</v>
      </c>
      <c r="D151" s="81">
        <v>63</v>
      </c>
      <c r="E151" s="81">
        <v>25</v>
      </c>
      <c r="F151" s="81"/>
      <c r="G151" s="81"/>
      <c r="H151" s="85">
        <v>24</v>
      </c>
      <c r="I151" s="82">
        <f t="shared" si="6"/>
        <v>0.6</v>
      </c>
      <c r="J151" s="81"/>
      <c r="K151" s="82">
        <f t="shared" si="8"/>
        <v>0.6</v>
      </c>
      <c r="L151" s="81">
        <v>0</v>
      </c>
      <c r="M151" s="83" t="s">
        <v>662</v>
      </c>
      <c r="N151" s="61"/>
    </row>
    <row r="152" spans="1:13" ht="12">
      <c r="A152" s="34" t="s">
        <v>474</v>
      </c>
      <c r="B152" s="5" t="s">
        <v>577</v>
      </c>
      <c r="C152" s="68">
        <f t="shared" si="7"/>
        <v>988</v>
      </c>
      <c r="D152" s="68">
        <v>863</v>
      </c>
      <c r="E152" s="68">
        <v>125</v>
      </c>
      <c r="F152" s="68"/>
      <c r="G152" s="68">
        <v>40</v>
      </c>
      <c r="H152" s="73"/>
      <c r="I152" s="69">
        <f t="shared" si="6"/>
        <v>1</v>
      </c>
      <c r="J152" s="68">
        <v>8.75</v>
      </c>
      <c r="K152" s="69">
        <f t="shared" si="8"/>
        <v>1.21875</v>
      </c>
      <c r="L152" s="68">
        <v>11</v>
      </c>
      <c r="M152" s="70" t="s">
        <v>511</v>
      </c>
    </row>
    <row r="153" spans="1:13" ht="12">
      <c r="A153" s="4" t="s">
        <v>473</v>
      </c>
      <c r="B153" s="4" t="s">
        <v>443</v>
      </c>
      <c r="C153" s="81">
        <f t="shared" si="7"/>
        <v>372</v>
      </c>
      <c r="D153" s="81">
        <v>312</v>
      </c>
      <c r="E153" s="81">
        <v>60</v>
      </c>
      <c r="F153" s="81"/>
      <c r="G153" s="81">
        <v>40</v>
      </c>
      <c r="H153" s="85"/>
      <c r="I153" s="82">
        <f t="shared" si="6"/>
        <v>1</v>
      </c>
      <c r="J153" s="81"/>
      <c r="K153" s="82">
        <f t="shared" si="8"/>
        <v>1</v>
      </c>
      <c r="L153" s="81">
        <v>3</v>
      </c>
      <c r="M153" s="83" t="s">
        <v>511</v>
      </c>
    </row>
    <row r="154" spans="1:13" ht="12">
      <c r="A154" s="34" t="s">
        <v>473</v>
      </c>
      <c r="B154" s="5" t="s">
        <v>241</v>
      </c>
      <c r="C154" s="68">
        <f t="shared" si="7"/>
        <v>500</v>
      </c>
      <c r="D154" s="68">
        <v>400</v>
      </c>
      <c r="E154" s="68">
        <v>100</v>
      </c>
      <c r="F154" s="68">
        <v>40</v>
      </c>
      <c r="G154" s="68">
        <v>0</v>
      </c>
      <c r="H154" s="73">
        <v>0</v>
      </c>
      <c r="I154" s="69">
        <f t="shared" si="6"/>
        <v>1</v>
      </c>
      <c r="J154" s="68">
        <v>20</v>
      </c>
      <c r="K154" s="69">
        <f t="shared" si="8"/>
        <v>1.5</v>
      </c>
      <c r="L154" s="68">
        <v>30</v>
      </c>
      <c r="M154" s="71" t="s">
        <v>521</v>
      </c>
    </row>
    <row r="155" spans="1:13" ht="12">
      <c r="A155" s="33" t="s">
        <v>242</v>
      </c>
      <c r="B155" s="4" t="s">
        <v>243</v>
      </c>
      <c r="C155" s="81">
        <f t="shared" si="7"/>
        <v>225</v>
      </c>
      <c r="D155" s="81">
        <v>185</v>
      </c>
      <c r="E155" s="81">
        <v>40</v>
      </c>
      <c r="F155" s="81">
        <v>35</v>
      </c>
      <c r="G155" s="81"/>
      <c r="H155" s="85"/>
      <c r="I155" s="82">
        <f t="shared" si="6"/>
        <v>0.875</v>
      </c>
      <c r="J155" s="81"/>
      <c r="K155" s="82">
        <f t="shared" si="8"/>
        <v>0.875</v>
      </c>
      <c r="L155" s="81">
        <v>1</v>
      </c>
      <c r="M155" s="83" t="s">
        <v>516</v>
      </c>
    </row>
    <row r="156" spans="1:13" ht="12">
      <c r="A156" s="34" t="s">
        <v>246</v>
      </c>
      <c r="B156" s="5" t="s">
        <v>248</v>
      </c>
      <c r="C156" s="68">
        <f t="shared" si="7"/>
        <v>114</v>
      </c>
      <c r="D156" s="68">
        <v>92</v>
      </c>
      <c r="E156" s="68">
        <v>22</v>
      </c>
      <c r="F156" s="68">
        <v>7</v>
      </c>
      <c r="G156" s="68"/>
      <c r="H156" s="73"/>
      <c r="I156" s="69">
        <f t="shared" si="6"/>
        <v>0.175</v>
      </c>
      <c r="J156" s="68"/>
      <c r="K156" s="69">
        <f t="shared" si="8"/>
        <v>0.175</v>
      </c>
      <c r="L156" s="68">
        <v>3.3</v>
      </c>
      <c r="M156" s="70" t="s">
        <v>535</v>
      </c>
    </row>
    <row r="157" spans="1:13" ht="12">
      <c r="A157" s="33" t="s">
        <v>246</v>
      </c>
      <c r="B157" s="4" t="s">
        <v>247</v>
      </c>
      <c r="C157" s="81">
        <f t="shared" si="7"/>
        <v>199</v>
      </c>
      <c r="D157" s="81">
        <v>164</v>
      </c>
      <c r="E157" s="81">
        <v>35</v>
      </c>
      <c r="F157" s="81">
        <v>31.75</v>
      </c>
      <c r="G157" s="81"/>
      <c r="H157" s="85"/>
      <c r="I157" s="82">
        <f t="shared" si="6"/>
        <v>0.79375</v>
      </c>
      <c r="J157" s="81">
        <v>6.5</v>
      </c>
      <c r="K157" s="82">
        <f t="shared" si="8"/>
        <v>0.95625</v>
      </c>
      <c r="L157" s="81">
        <v>0</v>
      </c>
      <c r="M157" s="84" t="s">
        <v>519</v>
      </c>
    </row>
    <row r="158" spans="1:13" ht="12">
      <c r="A158" s="34" t="s">
        <v>249</v>
      </c>
      <c r="B158" s="5" t="s">
        <v>250</v>
      </c>
      <c r="C158" s="68">
        <f t="shared" si="7"/>
        <v>533</v>
      </c>
      <c r="D158" s="68">
        <v>445</v>
      </c>
      <c r="E158" s="68">
        <v>88</v>
      </c>
      <c r="F158" s="68">
        <v>40</v>
      </c>
      <c r="G158" s="68"/>
      <c r="H158" s="73"/>
      <c r="I158" s="69">
        <f t="shared" si="6"/>
        <v>1</v>
      </c>
      <c r="J158" s="68">
        <v>37</v>
      </c>
      <c r="K158" s="69">
        <f t="shared" si="8"/>
        <v>1.925</v>
      </c>
      <c r="L158" s="68">
        <v>15</v>
      </c>
      <c r="M158" s="71" t="s">
        <v>511</v>
      </c>
    </row>
    <row r="159" spans="1:13" ht="12">
      <c r="A159" s="33" t="s">
        <v>630</v>
      </c>
      <c r="B159" s="4" t="s">
        <v>234</v>
      </c>
      <c r="C159" s="81">
        <f t="shared" si="7"/>
        <v>85</v>
      </c>
      <c r="D159" s="81">
        <v>60</v>
      </c>
      <c r="E159" s="81">
        <v>25</v>
      </c>
      <c r="F159" s="81"/>
      <c r="G159" s="81">
        <v>14</v>
      </c>
      <c r="H159" s="85"/>
      <c r="I159" s="82">
        <f t="shared" si="6"/>
        <v>0.35</v>
      </c>
      <c r="J159" s="81"/>
      <c r="K159" s="82">
        <f t="shared" si="8"/>
        <v>0.35</v>
      </c>
      <c r="L159" s="81">
        <v>3</v>
      </c>
      <c r="M159" s="83" t="s">
        <v>516</v>
      </c>
    </row>
    <row r="160" spans="1:13" ht="12">
      <c r="A160" s="5" t="s">
        <v>446</v>
      </c>
      <c r="B160" s="5" t="s">
        <v>447</v>
      </c>
      <c r="C160" s="68">
        <f t="shared" si="7"/>
        <v>298</v>
      </c>
      <c r="D160" s="68">
        <v>253</v>
      </c>
      <c r="E160" s="68">
        <v>45</v>
      </c>
      <c r="F160" s="68"/>
      <c r="G160" s="68">
        <v>24</v>
      </c>
      <c r="H160" s="73"/>
      <c r="I160" s="69">
        <f t="shared" si="6"/>
        <v>0.6</v>
      </c>
      <c r="J160" s="68">
        <v>14</v>
      </c>
      <c r="K160" s="69">
        <f t="shared" si="8"/>
        <v>0.95</v>
      </c>
      <c r="L160" s="68">
        <v>1</v>
      </c>
      <c r="M160" s="70" t="s">
        <v>516</v>
      </c>
    </row>
    <row r="161" spans="1:13" ht="12">
      <c r="A161" s="33" t="s">
        <v>251</v>
      </c>
      <c r="B161" s="4" t="s">
        <v>663</v>
      </c>
      <c r="C161" s="81">
        <f t="shared" si="7"/>
        <v>107</v>
      </c>
      <c r="D161" s="81">
        <v>95</v>
      </c>
      <c r="E161" s="81">
        <v>12</v>
      </c>
      <c r="F161" s="81"/>
      <c r="G161" s="81">
        <v>24</v>
      </c>
      <c r="H161" s="85"/>
      <c r="I161" s="82">
        <f t="shared" si="6"/>
        <v>0.6</v>
      </c>
      <c r="J161" s="81"/>
      <c r="K161" s="82">
        <f t="shared" si="8"/>
        <v>0.6</v>
      </c>
      <c r="L161" s="81">
        <v>18</v>
      </c>
      <c r="M161" s="84" t="s">
        <v>664</v>
      </c>
    </row>
    <row r="162" spans="1:13" ht="12">
      <c r="A162" s="34" t="s">
        <v>251</v>
      </c>
      <c r="B162" s="5" t="s">
        <v>507</v>
      </c>
      <c r="C162" s="68">
        <f t="shared" si="7"/>
        <v>242</v>
      </c>
      <c r="D162" s="68">
        <v>205</v>
      </c>
      <c r="E162" s="68">
        <v>37</v>
      </c>
      <c r="F162" s="68">
        <v>40</v>
      </c>
      <c r="G162" s="68"/>
      <c r="H162" s="73"/>
      <c r="I162" s="69">
        <f t="shared" si="6"/>
        <v>1</v>
      </c>
      <c r="J162" s="68"/>
      <c r="K162" s="69">
        <f t="shared" si="8"/>
        <v>1</v>
      </c>
      <c r="L162" s="68">
        <v>2</v>
      </c>
      <c r="M162" s="70" t="s">
        <v>521</v>
      </c>
    </row>
    <row r="163" spans="1:13" ht="12">
      <c r="A163" s="4" t="s">
        <v>362</v>
      </c>
      <c r="B163" s="4" t="s">
        <v>363</v>
      </c>
      <c r="C163" s="81">
        <f t="shared" si="7"/>
        <v>128</v>
      </c>
      <c r="D163" s="81">
        <v>99</v>
      </c>
      <c r="E163" s="81">
        <v>29</v>
      </c>
      <c r="F163" s="81">
        <v>24</v>
      </c>
      <c r="G163" s="81"/>
      <c r="H163" s="85"/>
      <c r="I163" s="82">
        <f t="shared" si="6"/>
        <v>0.6</v>
      </c>
      <c r="J163" s="81">
        <v>20</v>
      </c>
      <c r="K163" s="82">
        <f t="shared" si="8"/>
        <v>1.1</v>
      </c>
      <c r="L163" s="81">
        <v>3</v>
      </c>
      <c r="M163" s="83" t="s">
        <v>511</v>
      </c>
    </row>
    <row r="164" spans="1:13" ht="12">
      <c r="A164" s="34" t="s">
        <v>252</v>
      </c>
      <c r="B164" s="5" t="s">
        <v>253</v>
      </c>
      <c r="C164" s="68">
        <f t="shared" si="7"/>
        <v>309</v>
      </c>
      <c r="D164" s="68">
        <v>244</v>
      </c>
      <c r="E164" s="68">
        <v>65</v>
      </c>
      <c r="F164" s="68"/>
      <c r="G164" s="68"/>
      <c r="H164" s="73">
        <v>40</v>
      </c>
      <c r="I164" s="69">
        <f t="shared" si="6"/>
        <v>1</v>
      </c>
      <c r="J164" s="68"/>
      <c r="K164" s="69">
        <f t="shared" si="8"/>
        <v>1</v>
      </c>
      <c r="L164" s="68">
        <v>1</v>
      </c>
      <c r="M164" s="70" t="s">
        <v>521</v>
      </c>
    </row>
    <row r="165" spans="1:13" ht="12">
      <c r="A165" s="33" t="s">
        <v>254</v>
      </c>
      <c r="B165" s="4" t="s">
        <v>255</v>
      </c>
      <c r="C165" s="81">
        <f t="shared" si="7"/>
        <v>310</v>
      </c>
      <c r="D165" s="81">
        <v>265</v>
      </c>
      <c r="E165" s="81">
        <v>45</v>
      </c>
      <c r="F165" s="81"/>
      <c r="G165" s="81">
        <v>37.5</v>
      </c>
      <c r="H165" s="85"/>
      <c r="I165" s="82">
        <f t="shared" si="6"/>
        <v>0.9375</v>
      </c>
      <c r="J165" s="81"/>
      <c r="K165" s="82">
        <f t="shared" si="8"/>
        <v>0.9375</v>
      </c>
      <c r="L165" s="81">
        <v>7</v>
      </c>
      <c r="M165" s="83" t="s">
        <v>521</v>
      </c>
    </row>
    <row r="166" spans="1:13" ht="12">
      <c r="A166" s="34" t="s">
        <v>254</v>
      </c>
      <c r="B166" s="5" t="s">
        <v>256</v>
      </c>
      <c r="C166" s="68">
        <f t="shared" si="7"/>
        <v>392</v>
      </c>
      <c r="D166" s="68">
        <v>330</v>
      </c>
      <c r="E166" s="68">
        <v>62</v>
      </c>
      <c r="F166" s="68">
        <v>45</v>
      </c>
      <c r="G166" s="68"/>
      <c r="H166" s="73"/>
      <c r="I166" s="69">
        <f t="shared" si="6"/>
        <v>1.125</v>
      </c>
      <c r="J166" s="68">
        <v>5</v>
      </c>
      <c r="K166" s="69">
        <f t="shared" si="8"/>
        <v>1.25</v>
      </c>
      <c r="L166" s="68">
        <v>5</v>
      </c>
      <c r="M166" s="70" t="s">
        <v>547</v>
      </c>
    </row>
    <row r="167" spans="1:13" ht="12">
      <c r="A167" s="33" t="s">
        <v>257</v>
      </c>
      <c r="B167" s="4" t="s">
        <v>259</v>
      </c>
      <c r="C167" s="81">
        <f t="shared" si="7"/>
        <v>548</v>
      </c>
      <c r="D167" s="81">
        <v>464</v>
      </c>
      <c r="E167" s="81">
        <v>84</v>
      </c>
      <c r="F167" s="81"/>
      <c r="G167" s="81">
        <v>32</v>
      </c>
      <c r="H167" s="85"/>
      <c r="I167" s="82">
        <f t="shared" si="6"/>
        <v>0.8</v>
      </c>
      <c r="J167" s="81">
        <v>30</v>
      </c>
      <c r="K167" s="82">
        <f t="shared" si="8"/>
        <v>1.55</v>
      </c>
      <c r="L167" s="81">
        <v>0</v>
      </c>
      <c r="M167" s="83" t="s">
        <v>552</v>
      </c>
    </row>
    <row r="168" spans="1:13" ht="12">
      <c r="A168" s="34" t="s">
        <v>257</v>
      </c>
      <c r="B168" s="5" t="s">
        <v>258</v>
      </c>
      <c r="C168" s="68">
        <f t="shared" si="7"/>
        <v>208</v>
      </c>
      <c r="D168" s="68">
        <v>109</v>
      </c>
      <c r="E168" s="68">
        <v>99</v>
      </c>
      <c r="F168" s="68">
        <v>30</v>
      </c>
      <c r="G168" s="68"/>
      <c r="H168" s="73"/>
      <c r="I168" s="69">
        <f t="shared" si="6"/>
        <v>0.75</v>
      </c>
      <c r="J168" s="68"/>
      <c r="K168" s="69">
        <f t="shared" si="8"/>
        <v>0.75</v>
      </c>
      <c r="L168" s="68">
        <v>0</v>
      </c>
      <c r="M168" s="71" t="s">
        <v>525</v>
      </c>
    </row>
    <row r="169" spans="1:13" ht="12">
      <c r="A169" s="33" t="s">
        <v>257</v>
      </c>
      <c r="B169" s="4" t="s">
        <v>260</v>
      </c>
      <c r="C169" s="81">
        <f t="shared" si="7"/>
        <v>839</v>
      </c>
      <c r="D169" s="81">
        <v>707</v>
      </c>
      <c r="E169" s="81">
        <v>132</v>
      </c>
      <c r="F169" s="81"/>
      <c r="G169" s="81"/>
      <c r="H169" s="85">
        <v>39</v>
      </c>
      <c r="I169" s="82">
        <f t="shared" si="6"/>
        <v>0.975</v>
      </c>
      <c r="J169" s="81">
        <v>30</v>
      </c>
      <c r="K169" s="82">
        <f t="shared" si="8"/>
        <v>1.725</v>
      </c>
      <c r="L169" s="81">
        <v>0</v>
      </c>
      <c r="M169" s="83" t="s">
        <v>529</v>
      </c>
    </row>
    <row r="170" spans="1:13" ht="12">
      <c r="A170" s="34" t="s">
        <v>261</v>
      </c>
      <c r="B170" s="5" t="s">
        <v>262</v>
      </c>
      <c r="C170" s="68">
        <f t="shared" si="7"/>
        <v>227</v>
      </c>
      <c r="D170" s="68">
        <v>176</v>
      </c>
      <c r="E170" s="68">
        <v>51</v>
      </c>
      <c r="F170" s="68"/>
      <c r="G170" s="68"/>
      <c r="H170" s="73">
        <v>37.5</v>
      </c>
      <c r="I170" s="69">
        <f t="shared" si="6"/>
        <v>0.9375</v>
      </c>
      <c r="J170" s="68"/>
      <c r="K170" s="69">
        <f t="shared" si="8"/>
        <v>0.9375</v>
      </c>
      <c r="L170" s="68">
        <v>12</v>
      </c>
      <c r="M170" s="70" t="s">
        <v>521</v>
      </c>
    </row>
    <row r="171" spans="1:13" ht="12">
      <c r="A171" s="33" t="s">
        <v>265</v>
      </c>
      <c r="B171" s="4" t="s">
        <v>266</v>
      </c>
      <c r="C171" s="81">
        <f t="shared" si="7"/>
        <v>316</v>
      </c>
      <c r="D171" s="81">
        <v>275</v>
      </c>
      <c r="E171" s="81">
        <v>41</v>
      </c>
      <c r="F171" s="81"/>
      <c r="G171" s="81"/>
      <c r="H171" s="85">
        <v>37.5</v>
      </c>
      <c r="I171" s="82">
        <f t="shared" si="6"/>
        <v>0.9375</v>
      </c>
      <c r="J171" s="81">
        <v>20</v>
      </c>
      <c r="K171" s="82">
        <f t="shared" si="8"/>
        <v>1.4375</v>
      </c>
      <c r="L171" s="81">
        <v>0</v>
      </c>
      <c r="M171" s="83" t="s">
        <v>521</v>
      </c>
    </row>
    <row r="172" spans="1:13" ht="12">
      <c r="A172" s="34" t="s">
        <v>265</v>
      </c>
      <c r="B172" s="5" t="s">
        <v>267</v>
      </c>
      <c r="C172" s="68">
        <f t="shared" si="7"/>
        <v>550</v>
      </c>
      <c r="D172" s="68">
        <v>490</v>
      </c>
      <c r="E172" s="68">
        <v>60</v>
      </c>
      <c r="F172" s="68">
        <v>35</v>
      </c>
      <c r="G172" s="68"/>
      <c r="H172" s="73"/>
      <c r="I172" s="69">
        <f t="shared" si="6"/>
        <v>0.875</v>
      </c>
      <c r="J172" s="68">
        <v>22.5</v>
      </c>
      <c r="K172" s="69">
        <f t="shared" si="8"/>
        <v>1.4375</v>
      </c>
      <c r="L172" s="68">
        <v>0</v>
      </c>
      <c r="M172" s="71" t="s">
        <v>516</v>
      </c>
    </row>
    <row r="173" spans="1:13" ht="12">
      <c r="A173" s="33" t="s">
        <v>268</v>
      </c>
      <c r="B173" s="4" t="s">
        <v>562</v>
      </c>
      <c r="C173" s="81">
        <f t="shared" si="7"/>
        <v>971</v>
      </c>
      <c r="D173" s="81">
        <v>794</v>
      </c>
      <c r="E173" s="81">
        <v>177</v>
      </c>
      <c r="F173" s="81"/>
      <c r="G173" s="81">
        <v>41.5</v>
      </c>
      <c r="H173" s="85"/>
      <c r="I173" s="82">
        <f t="shared" si="6"/>
        <v>1.0375</v>
      </c>
      <c r="J173" s="81">
        <v>21</v>
      </c>
      <c r="K173" s="82">
        <f t="shared" si="8"/>
        <v>1.5625</v>
      </c>
      <c r="L173" s="81">
        <v>0</v>
      </c>
      <c r="M173" s="84" t="s">
        <v>530</v>
      </c>
    </row>
    <row r="174" spans="1:13" ht="12">
      <c r="A174" s="34" t="s">
        <v>272</v>
      </c>
      <c r="B174" s="5" t="s">
        <v>578</v>
      </c>
      <c r="C174" s="68">
        <f t="shared" si="7"/>
        <v>730</v>
      </c>
      <c r="D174" s="68">
        <v>630</v>
      </c>
      <c r="E174" s="68">
        <v>100</v>
      </c>
      <c r="F174" s="68">
        <v>37.5</v>
      </c>
      <c r="G174" s="68"/>
      <c r="H174" s="73"/>
      <c r="I174" s="69">
        <f t="shared" si="6"/>
        <v>0.9375</v>
      </c>
      <c r="J174" s="68">
        <v>35</v>
      </c>
      <c r="K174" s="69">
        <f t="shared" si="8"/>
        <v>1.8125</v>
      </c>
      <c r="L174" s="68">
        <v>5</v>
      </c>
      <c r="M174" s="70" t="s">
        <v>530</v>
      </c>
    </row>
    <row r="175" spans="1:13" ht="12.75">
      <c r="A175" s="86"/>
      <c r="B175" s="87"/>
      <c r="C175" s="88"/>
      <c r="D175" s="89"/>
      <c r="E175" s="89"/>
      <c r="F175" s="89"/>
      <c r="G175" s="89"/>
      <c r="H175" s="89"/>
      <c r="I175" s="12"/>
      <c r="J175" s="89"/>
      <c r="K175" s="89"/>
      <c r="L175" s="89"/>
      <c r="M175" s="89"/>
    </row>
    <row r="176" spans="1:13" ht="12.75">
      <c r="A176" s="90"/>
      <c r="B176" s="87"/>
      <c r="C176" s="88"/>
      <c r="D176" s="89"/>
      <c r="E176" s="89"/>
      <c r="F176" s="89"/>
      <c r="G176" s="89"/>
      <c r="H176" s="89"/>
      <c r="I176" s="12"/>
      <c r="J176" s="89"/>
      <c r="K176" s="89"/>
      <c r="L176" s="89"/>
      <c r="M176" s="89"/>
    </row>
    <row r="177" spans="1:13" ht="12.75">
      <c r="A177" s="86"/>
      <c r="B177" s="87"/>
      <c r="C177" s="88"/>
      <c r="D177" s="89"/>
      <c r="E177" s="89"/>
      <c r="F177" s="89"/>
      <c r="G177" s="89"/>
      <c r="H177" s="89"/>
      <c r="I177" s="12"/>
      <c r="J177" s="89"/>
      <c r="K177" s="89"/>
      <c r="L177" s="89"/>
      <c r="M177" s="89"/>
    </row>
    <row r="178" spans="1:13" ht="12.75">
      <c r="A178" s="86"/>
      <c r="B178" s="87"/>
      <c r="C178" s="88"/>
      <c r="D178" s="89"/>
      <c r="E178" s="89"/>
      <c r="F178" s="89"/>
      <c r="G178" s="89"/>
      <c r="H178" s="89"/>
      <c r="I178" s="12"/>
      <c r="J178" s="89"/>
      <c r="K178" s="89"/>
      <c r="L178" s="89"/>
      <c r="M178" s="89"/>
    </row>
    <row r="179" spans="1:13" ht="12.75">
      <c r="A179" s="86"/>
      <c r="B179" s="87"/>
      <c r="C179" s="88"/>
      <c r="D179" s="89"/>
      <c r="E179" s="89"/>
      <c r="F179" s="89"/>
      <c r="G179" s="89"/>
      <c r="H179" s="89"/>
      <c r="I179" s="91"/>
      <c r="J179" s="89"/>
      <c r="K179" s="89"/>
      <c r="L179" s="89"/>
      <c r="M179" s="89"/>
    </row>
    <row r="180" spans="1:13" ht="12.75">
      <c r="A180" s="90"/>
      <c r="B180" s="87"/>
      <c r="C180" s="88"/>
      <c r="D180" s="89"/>
      <c r="E180" s="89"/>
      <c r="F180" s="89"/>
      <c r="G180" s="89"/>
      <c r="H180" s="89"/>
      <c r="I180" s="12"/>
      <c r="J180" s="89"/>
      <c r="K180" s="89"/>
      <c r="L180" s="89"/>
      <c r="M180" s="89"/>
    </row>
    <row r="181" spans="1:13" ht="12.75">
      <c r="A181" s="86"/>
      <c r="B181" s="87"/>
      <c r="C181" s="88"/>
      <c r="D181" s="89"/>
      <c r="E181" s="89"/>
      <c r="F181" s="89"/>
      <c r="G181" s="89"/>
      <c r="H181" s="89"/>
      <c r="I181" s="12"/>
      <c r="J181" s="89"/>
      <c r="K181" s="89"/>
      <c r="L181" s="89"/>
      <c r="M181" s="89"/>
    </row>
    <row r="182" spans="1:13" ht="12.75">
      <c r="A182" s="86"/>
      <c r="B182" s="87"/>
      <c r="C182" s="88"/>
      <c r="D182" s="89"/>
      <c r="E182" s="89"/>
      <c r="F182" s="89"/>
      <c r="G182" s="89"/>
      <c r="H182" s="89"/>
      <c r="I182" s="12"/>
      <c r="J182" s="89"/>
      <c r="K182" s="89"/>
      <c r="L182" s="89"/>
      <c r="M182" s="89"/>
    </row>
    <row r="183" spans="1:13" ht="12.75">
      <c r="A183" s="92"/>
      <c r="B183" s="87"/>
      <c r="C183" s="88"/>
      <c r="D183" s="89"/>
      <c r="E183" s="89"/>
      <c r="F183" s="89"/>
      <c r="G183" s="89"/>
      <c r="H183" s="89"/>
      <c r="I183" s="12"/>
      <c r="J183" s="89"/>
      <c r="K183" s="89"/>
      <c r="L183" s="89"/>
      <c r="M183" s="89"/>
    </row>
    <row r="184" spans="1:13" ht="12.75">
      <c r="A184" s="90"/>
      <c r="B184" s="87"/>
      <c r="C184" s="88"/>
      <c r="D184" s="89"/>
      <c r="E184" s="89"/>
      <c r="F184" s="89"/>
      <c r="G184" s="89"/>
      <c r="H184" s="89"/>
      <c r="I184" s="12"/>
      <c r="J184" s="89"/>
      <c r="K184" s="89"/>
      <c r="L184" s="89"/>
      <c r="M184" s="89"/>
    </row>
    <row r="185" spans="1:13" ht="12.75">
      <c r="A185" s="86"/>
      <c r="B185" s="87"/>
      <c r="C185" s="88"/>
      <c r="D185" s="89"/>
      <c r="E185" s="89"/>
      <c r="F185" s="89"/>
      <c r="G185" s="89"/>
      <c r="H185" s="89"/>
      <c r="I185" s="12"/>
      <c r="J185" s="89"/>
      <c r="K185" s="89"/>
      <c r="L185" s="89"/>
      <c r="M185" s="89"/>
    </row>
    <row r="186" spans="1:13" ht="12.75">
      <c r="A186" s="86"/>
      <c r="B186" s="87"/>
      <c r="C186" s="88"/>
      <c r="D186" s="89"/>
      <c r="E186" s="89"/>
      <c r="F186" s="89"/>
      <c r="G186" s="89"/>
      <c r="H186" s="89"/>
      <c r="I186" s="91"/>
      <c r="J186" s="89"/>
      <c r="K186" s="93"/>
      <c r="L186" s="89"/>
      <c r="M186" s="89"/>
    </row>
    <row r="187" spans="1:13" ht="12.75">
      <c r="A187" s="86"/>
      <c r="B187" s="87"/>
      <c r="C187" s="88"/>
      <c r="D187" s="89"/>
      <c r="E187" s="89"/>
      <c r="F187" s="89"/>
      <c r="G187" s="89"/>
      <c r="H187" s="89"/>
      <c r="I187" s="12"/>
      <c r="J187" s="89"/>
      <c r="K187" s="89"/>
      <c r="L187" s="89"/>
      <c r="M187" s="89"/>
    </row>
    <row r="188" spans="1:13" ht="12.75">
      <c r="A188" s="86"/>
      <c r="B188" s="87"/>
      <c r="C188" s="88"/>
      <c r="D188" s="89"/>
      <c r="E188" s="89"/>
      <c r="F188" s="89"/>
      <c r="G188" s="89"/>
      <c r="H188" s="89"/>
      <c r="I188" s="12"/>
      <c r="J188" s="89"/>
      <c r="K188" s="89"/>
      <c r="L188" s="89"/>
      <c r="M188" s="89"/>
    </row>
    <row r="189" spans="1:13" ht="12.75">
      <c r="A189" s="86"/>
      <c r="B189" s="87"/>
      <c r="C189" s="88"/>
      <c r="D189" s="89"/>
      <c r="E189" s="89"/>
      <c r="F189" s="89"/>
      <c r="G189" s="89"/>
      <c r="H189" s="89"/>
      <c r="I189" s="12"/>
      <c r="J189" s="89"/>
      <c r="K189" s="89"/>
      <c r="L189" s="89"/>
      <c r="M189" s="89"/>
    </row>
    <row r="190" spans="1:14" s="57" customFormat="1" ht="12.75">
      <c r="A190" s="86"/>
      <c r="B190" s="87"/>
      <c r="C190" s="88"/>
      <c r="D190" s="89"/>
      <c r="E190" s="89"/>
      <c r="F190" s="89"/>
      <c r="G190" s="89"/>
      <c r="H190" s="89"/>
      <c r="I190" s="12"/>
      <c r="J190" s="89"/>
      <c r="K190" s="89"/>
      <c r="L190" s="89"/>
      <c r="M190" s="89"/>
      <c r="N190" s="17"/>
    </row>
    <row r="191" spans="1:13" s="57" customFormat="1" ht="12.75">
      <c r="A191" s="86"/>
      <c r="B191" s="87"/>
      <c r="C191" s="88"/>
      <c r="D191" s="89"/>
      <c r="E191" s="89"/>
      <c r="F191" s="89"/>
      <c r="G191" s="89"/>
      <c r="H191" s="89"/>
      <c r="I191" s="91"/>
      <c r="J191" s="89"/>
      <c r="K191" s="89"/>
      <c r="L191" s="89"/>
      <c r="M191" s="89"/>
    </row>
    <row r="192" spans="1:13" s="57" customFormat="1" ht="12.75">
      <c r="A192" s="86"/>
      <c r="B192" s="87"/>
      <c r="C192" s="88"/>
      <c r="D192" s="89"/>
      <c r="E192" s="89"/>
      <c r="F192" s="89"/>
      <c r="G192" s="89"/>
      <c r="H192" s="89"/>
      <c r="I192" s="12"/>
      <c r="J192" s="89"/>
      <c r="K192" s="89"/>
      <c r="L192" s="89"/>
      <c r="M192" s="89"/>
    </row>
    <row r="193" spans="1:13" s="57" customFormat="1" ht="12.75">
      <c r="A193" s="94"/>
      <c r="B193" s="94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1:13" s="57" customFormat="1" ht="12.75">
      <c r="A194" s="94"/>
      <c r="B194" s="94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1:13" s="57" customFormat="1" ht="12.75">
      <c r="A195" s="94"/>
      <c r="B195" s="94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1:13" s="57" customFormat="1" ht="12.75">
      <c r="A196" s="94"/>
      <c r="B196" s="94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1:13" s="57" customFormat="1" ht="12.75">
      <c r="A197" s="94"/>
      <c r="B197" s="94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1:14" ht="12.75">
      <c r="A198" s="94"/>
      <c r="B198" s="94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57"/>
    </row>
    <row r="199" spans="1:13" ht="12">
      <c r="A199" s="16"/>
      <c r="G199" s="19"/>
      <c r="I199" s="19"/>
      <c r="K199" s="19"/>
      <c r="M199" s="19"/>
    </row>
    <row r="200" spans="1:13" ht="12">
      <c r="A200" s="16"/>
      <c r="G200" s="19"/>
      <c r="I200" s="19"/>
      <c r="K200" s="19"/>
      <c r="M200" s="19"/>
    </row>
    <row r="201" spans="1:13" ht="12">
      <c r="A201" s="16"/>
      <c r="G201" s="19"/>
      <c r="I201" s="19"/>
      <c r="K201" s="19"/>
      <c r="M201" s="19"/>
    </row>
    <row r="202" spans="1:13" ht="12">
      <c r="A202" s="16"/>
      <c r="G202" s="19"/>
      <c r="I202" s="19"/>
      <c r="K202" s="19"/>
      <c r="M202" s="19"/>
    </row>
    <row r="203" spans="1:13" ht="12">
      <c r="A203" s="16"/>
      <c r="G203" s="19"/>
      <c r="I203" s="19"/>
      <c r="K203" s="19"/>
      <c r="M203" s="19"/>
    </row>
    <row r="204" spans="1:13" ht="12">
      <c r="A204" s="16"/>
      <c r="G204" s="19"/>
      <c r="I204" s="19"/>
      <c r="K204" s="19"/>
      <c r="M204" s="19"/>
    </row>
    <row r="205" spans="1:13" ht="12">
      <c r="A205" s="16"/>
      <c r="G205" s="19"/>
      <c r="I205" s="19"/>
      <c r="K205" s="19"/>
      <c r="M205" s="19"/>
    </row>
    <row r="206" spans="1:13" ht="12">
      <c r="A206" s="16"/>
      <c r="G206" s="19"/>
      <c r="I206" s="19"/>
      <c r="K206" s="19"/>
      <c r="M206" s="19"/>
    </row>
    <row r="207" spans="1:13" ht="12">
      <c r="A207" s="16"/>
      <c r="G207" s="19"/>
      <c r="I207" s="19"/>
      <c r="K207" s="19"/>
      <c r="M207" s="19"/>
    </row>
    <row r="208" spans="1:13" ht="12">
      <c r="A208" s="16"/>
      <c r="G208" s="19"/>
      <c r="I208" s="19"/>
      <c r="K208" s="19"/>
      <c r="M208" s="19"/>
    </row>
    <row r="209" spans="1:13" ht="12">
      <c r="A209" s="16"/>
      <c r="G209" s="19"/>
      <c r="I209" s="19"/>
      <c r="K209" s="19"/>
      <c r="M209" s="19"/>
    </row>
    <row r="210" spans="1:13" ht="12">
      <c r="A210" s="16"/>
      <c r="G210" s="19"/>
      <c r="I210" s="19"/>
      <c r="K210" s="19"/>
      <c r="M210" s="19"/>
    </row>
    <row r="211" spans="1:13" ht="12">
      <c r="A211" s="16"/>
      <c r="G211" s="19"/>
      <c r="I211" s="19"/>
      <c r="K211" s="19"/>
      <c r="M211" s="19"/>
    </row>
    <row r="212" spans="1:13" ht="12">
      <c r="A212" s="16"/>
      <c r="G212" s="19"/>
      <c r="I212" s="19"/>
      <c r="K212" s="19"/>
      <c r="M212" s="19"/>
    </row>
    <row r="213" spans="1:13" ht="12">
      <c r="A213" s="16"/>
      <c r="G213" s="19"/>
      <c r="I213" s="19"/>
      <c r="K213" s="19"/>
      <c r="M213" s="19"/>
    </row>
    <row r="214" spans="1:13" ht="12">
      <c r="A214" s="16"/>
      <c r="G214" s="19"/>
      <c r="I214" s="19"/>
      <c r="K214" s="19"/>
      <c r="M214" s="19"/>
    </row>
    <row r="215" spans="1:13" ht="12">
      <c r="A215" s="16"/>
      <c r="G215" s="19"/>
      <c r="I215" s="19"/>
      <c r="K215" s="19"/>
      <c r="M215" s="19"/>
    </row>
    <row r="216" spans="1:13" ht="12">
      <c r="A216" s="16"/>
      <c r="G216" s="19"/>
      <c r="I216" s="19"/>
      <c r="K216" s="19"/>
      <c r="M216" s="19"/>
    </row>
    <row r="217" spans="1:13" ht="12">
      <c r="A217" s="16"/>
      <c r="G217" s="19"/>
      <c r="I217" s="19"/>
      <c r="K217" s="19"/>
      <c r="M217" s="19"/>
    </row>
    <row r="218" spans="1:13" ht="12">
      <c r="A218" s="16"/>
      <c r="G218" s="19"/>
      <c r="I218" s="19"/>
      <c r="K218" s="19"/>
      <c r="M218" s="19"/>
    </row>
    <row r="219" spans="1:13" ht="12">
      <c r="A219" s="16"/>
      <c r="G219" s="19"/>
      <c r="I219" s="19"/>
      <c r="K219" s="19"/>
      <c r="M219" s="19"/>
    </row>
    <row r="220" spans="1:13" ht="12">
      <c r="A220" s="16"/>
      <c r="G220" s="19"/>
      <c r="I220" s="19"/>
      <c r="K220" s="19"/>
      <c r="M220" s="19"/>
    </row>
    <row r="221" spans="1:13" ht="12">
      <c r="A221" s="16"/>
      <c r="G221" s="19"/>
      <c r="I221" s="19"/>
      <c r="K221" s="19"/>
      <c r="M221" s="19"/>
    </row>
    <row r="222" spans="1:13" ht="12">
      <c r="A222" s="16"/>
      <c r="G222" s="19"/>
      <c r="I222" s="19"/>
      <c r="K222" s="19"/>
      <c r="M222" s="19"/>
    </row>
    <row r="223" spans="1:13" ht="12">
      <c r="A223" s="16"/>
      <c r="G223" s="19"/>
      <c r="I223" s="19"/>
      <c r="K223" s="19"/>
      <c r="M223" s="19"/>
    </row>
    <row r="224" spans="1:13" ht="12">
      <c r="A224" s="16"/>
      <c r="G224" s="19"/>
      <c r="I224" s="19"/>
      <c r="K224" s="19"/>
      <c r="M224" s="19"/>
    </row>
    <row r="225" spans="1:13" ht="12">
      <c r="A225" s="16"/>
      <c r="G225" s="19"/>
      <c r="I225" s="19"/>
      <c r="K225" s="19"/>
      <c r="M225" s="19"/>
    </row>
    <row r="226" spans="1:13" ht="12">
      <c r="A226" s="16"/>
      <c r="G226" s="19"/>
      <c r="I226" s="19"/>
      <c r="K226" s="19"/>
      <c r="M226" s="19"/>
    </row>
    <row r="227" spans="1:13" ht="12">
      <c r="A227" s="16"/>
      <c r="G227" s="19"/>
      <c r="I227" s="19"/>
      <c r="K227" s="19"/>
      <c r="M227" s="19"/>
    </row>
    <row r="228" spans="1:13" ht="12">
      <c r="A228" s="16"/>
      <c r="G228" s="19"/>
      <c r="I228" s="19"/>
      <c r="K228" s="19"/>
      <c r="M228" s="19"/>
    </row>
    <row r="229" spans="1:13" ht="12">
      <c r="A229" s="16"/>
      <c r="G229" s="19"/>
      <c r="I229" s="19"/>
      <c r="K229" s="19"/>
      <c r="M229" s="19"/>
    </row>
    <row r="230" spans="1:13" ht="12">
      <c r="A230" s="16"/>
      <c r="G230" s="19"/>
      <c r="I230" s="19"/>
      <c r="K230" s="19"/>
      <c r="M230" s="19"/>
    </row>
    <row r="231" spans="1:13" ht="12">
      <c r="A231" s="16"/>
      <c r="G231" s="19"/>
      <c r="I231" s="19"/>
      <c r="K231" s="19"/>
      <c r="M231" s="19"/>
    </row>
    <row r="232" spans="1:13" ht="12">
      <c r="A232" s="16"/>
      <c r="G232" s="19"/>
      <c r="I232" s="19"/>
      <c r="K232" s="19"/>
      <c r="M232" s="19"/>
    </row>
    <row r="233" spans="1:13" ht="12">
      <c r="A233" s="16"/>
      <c r="G233" s="19"/>
      <c r="I233" s="19"/>
      <c r="K233" s="19"/>
      <c r="M233" s="19"/>
    </row>
    <row r="234" spans="1:13" ht="12">
      <c r="A234" s="16"/>
      <c r="G234" s="19"/>
      <c r="I234" s="19"/>
      <c r="K234" s="19"/>
      <c r="M234" s="19"/>
    </row>
    <row r="235" spans="1:13" ht="12">
      <c r="A235" s="16"/>
      <c r="G235" s="19"/>
      <c r="I235" s="19"/>
      <c r="K235" s="19"/>
      <c r="M235" s="19"/>
    </row>
    <row r="236" spans="1:13" ht="12">
      <c r="A236" s="16"/>
      <c r="G236" s="19"/>
      <c r="I236" s="19"/>
      <c r="K236" s="19"/>
      <c r="M236" s="19"/>
    </row>
    <row r="237" spans="1:13" ht="12">
      <c r="A237" s="16"/>
      <c r="G237" s="19"/>
      <c r="I237" s="19"/>
      <c r="K237" s="19"/>
      <c r="M237" s="19"/>
    </row>
    <row r="238" spans="1:13" ht="12">
      <c r="A238" s="16"/>
      <c r="G238" s="19"/>
      <c r="I238" s="19"/>
      <c r="K238" s="19"/>
      <c r="M238" s="19"/>
    </row>
    <row r="239" spans="1:13" ht="12">
      <c r="A239" s="16"/>
      <c r="G239" s="19"/>
      <c r="I239" s="19"/>
      <c r="K239" s="19"/>
      <c r="M239" s="19"/>
    </row>
    <row r="240" spans="1:13" ht="12">
      <c r="A240" s="16"/>
      <c r="G240" s="19"/>
      <c r="I240" s="19"/>
      <c r="K240" s="19"/>
      <c r="M240" s="19"/>
    </row>
    <row r="241" spans="1:13" ht="12">
      <c r="A241" s="16"/>
      <c r="G241" s="19"/>
      <c r="I241" s="19"/>
      <c r="K241" s="19"/>
      <c r="M241" s="19"/>
    </row>
    <row r="242" spans="1:13" ht="12">
      <c r="A242" s="16"/>
      <c r="G242" s="19"/>
      <c r="I242" s="19"/>
      <c r="K242" s="19"/>
      <c r="M242" s="19"/>
    </row>
    <row r="243" spans="1:13" ht="12">
      <c r="A243" s="16"/>
      <c r="G243" s="19"/>
      <c r="I243" s="19"/>
      <c r="K243" s="19"/>
      <c r="M243" s="19"/>
    </row>
    <row r="244" spans="1:13" ht="12">
      <c r="A244" s="16"/>
      <c r="G244" s="19"/>
      <c r="I244" s="19"/>
      <c r="K244" s="19"/>
      <c r="M244" s="19"/>
    </row>
    <row r="245" spans="1:13" ht="12">
      <c r="A245" s="16"/>
      <c r="G245" s="19"/>
      <c r="I245" s="19"/>
      <c r="K245" s="19"/>
      <c r="M245" s="19"/>
    </row>
    <row r="246" spans="1:13" ht="12">
      <c r="A246" s="16"/>
      <c r="G246" s="19"/>
      <c r="I246" s="19"/>
      <c r="K246" s="19"/>
      <c r="M246" s="19"/>
    </row>
    <row r="247" spans="1:13" ht="12">
      <c r="A247" s="16"/>
      <c r="G247" s="19"/>
      <c r="I247" s="19"/>
      <c r="K247" s="19"/>
      <c r="M247" s="19"/>
    </row>
    <row r="248" spans="1:13" ht="12">
      <c r="A248" s="16"/>
      <c r="G248" s="19"/>
      <c r="I248" s="19"/>
      <c r="K248" s="19"/>
      <c r="M248" s="19"/>
    </row>
    <row r="249" spans="1:13" ht="12">
      <c r="A249" s="16"/>
      <c r="G249" s="19"/>
      <c r="I249" s="19"/>
      <c r="K249" s="19"/>
      <c r="M249" s="19"/>
    </row>
    <row r="250" spans="1:13" ht="12">
      <c r="A250" s="16"/>
      <c r="G250" s="19"/>
      <c r="I250" s="19"/>
      <c r="K250" s="19"/>
      <c r="M250" s="19"/>
    </row>
    <row r="251" spans="1:13" ht="12">
      <c r="A251" s="16"/>
      <c r="G251" s="19"/>
      <c r="I251" s="19"/>
      <c r="K251" s="19"/>
      <c r="M251" s="19"/>
    </row>
    <row r="252" spans="1:13" ht="12">
      <c r="A252" s="16"/>
      <c r="G252" s="19"/>
      <c r="I252" s="19"/>
      <c r="K252" s="19"/>
      <c r="M252" s="19"/>
    </row>
    <row r="253" spans="1:13" ht="12">
      <c r="A253" s="16"/>
      <c r="G253" s="19"/>
      <c r="I253" s="19"/>
      <c r="K253" s="19"/>
      <c r="M253" s="19"/>
    </row>
    <row r="254" spans="1:13" ht="12">
      <c r="A254" s="16"/>
      <c r="G254" s="19"/>
      <c r="I254" s="19"/>
      <c r="K254" s="19"/>
      <c r="M254" s="19"/>
    </row>
    <row r="255" spans="1:13" ht="12">
      <c r="A255" s="16"/>
      <c r="G255" s="19"/>
      <c r="I255" s="19"/>
      <c r="K255" s="19"/>
      <c r="M255" s="19"/>
    </row>
    <row r="256" spans="1:13" ht="12">
      <c r="A256" s="16"/>
      <c r="G256" s="19"/>
      <c r="I256" s="19"/>
      <c r="K256" s="19"/>
      <c r="M256" s="19"/>
    </row>
    <row r="257" spans="1:13" ht="12">
      <c r="A257" s="16"/>
      <c r="G257" s="19"/>
      <c r="I257" s="19"/>
      <c r="K257" s="19"/>
      <c r="M257" s="19"/>
    </row>
    <row r="258" spans="1:13" ht="12">
      <c r="A258" s="16"/>
      <c r="G258" s="19"/>
      <c r="I258" s="19"/>
      <c r="K258" s="19"/>
      <c r="M258" s="19"/>
    </row>
    <row r="259" spans="1:13" ht="12">
      <c r="A259" s="16"/>
      <c r="G259" s="19"/>
      <c r="I259" s="19"/>
      <c r="K259" s="19"/>
      <c r="M259" s="19"/>
    </row>
    <row r="260" spans="1:13" ht="12">
      <c r="A260" s="16"/>
      <c r="G260" s="19"/>
      <c r="I260" s="19"/>
      <c r="K260" s="19"/>
      <c r="M260" s="19"/>
    </row>
    <row r="261" spans="1:13" ht="12">
      <c r="A261" s="16"/>
      <c r="G261" s="19"/>
      <c r="I261" s="19"/>
      <c r="K261" s="19"/>
      <c r="M261" s="19"/>
    </row>
    <row r="262" spans="1:13" ht="12">
      <c r="A262" s="16"/>
      <c r="G262" s="19"/>
      <c r="I262" s="19"/>
      <c r="K262" s="19"/>
      <c r="M262" s="19"/>
    </row>
    <row r="263" spans="1:13" ht="12">
      <c r="A263" s="16"/>
      <c r="G263" s="19"/>
      <c r="I263" s="19"/>
      <c r="K263" s="19"/>
      <c r="M263" s="19"/>
    </row>
    <row r="264" spans="1:13" ht="12">
      <c r="A264" s="16"/>
      <c r="G264" s="19"/>
      <c r="I264" s="19"/>
      <c r="K264" s="19"/>
      <c r="M264" s="19"/>
    </row>
    <row r="265" spans="1:13" ht="12">
      <c r="A265" s="16"/>
      <c r="G265" s="19"/>
      <c r="I265" s="19"/>
      <c r="K265" s="19"/>
      <c r="M265" s="19"/>
    </row>
    <row r="266" spans="1:13" ht="12">
      <c r="A266" s="16"/>
      <c r="G266" s="19"/>
      <c r="I266" s="19"/>
      <c r="K266" s="19"/>
      <c r="M266" s="19"/>
    </row>
    <row r="267" spans="1:13" ht="12">
      <c r="A267" s="16"/>
      <c r="G267" s="19"/>
      <c r="I267" s="19"/>
      <c r="K267" s="19"/>
      <c r="M267" s="19"/>
    </row>
    <row r="268" spans="1:13" ht="12">
      <c r="A268" s="16"/>
      <c r="G268" s="19"/>
      <c r="I268" s="19"/>
      <c r="K268" s="19"/>
      <c r="M268" s="19"/>
    </row>
    <row r="269" spans="1:13" ht="12">
      <c r="A269" s="16"/>
      <c r="G269" s="19"/>
      <c r="I269" s="19"/>
      <c r="K269" s="19"/>
      <c r="M269" s="19"/>
    </row>
    <row r="270" spans="1:13" ht="12">
      <c r="A270" s="16"/>
      <c r="G270" s="19"/>
      <c r="I270" s="19"/>
      <c r="K270" s="19"/>
      <c r="M270" s="19"/>
    </row>
    <row r="271" spans="1:13" ht="12">
      <c r="A271" s="16"/>
      <c r="G271" s="19"/>
      <c r="I271" s="19"/>
      <c r="K271" s="19"/>
      <c r="M271" s="19"/>
    </row>
    <row r="272" spans="1:13" ht="12">
      <c r="A272" s="16"/>
      <c r="G272" s="19"/>
      <c r="I272" s="19"/>
      <c r="K272" s="19"/>
      <c r="M272" s="19"/>
    </row>
    <row r="273" spans="1:13" ht="12">
      <c r="A273" s="16"/>
      <c r="G273" s="19"/>
      <c r="I273" s="19"/>
      <c r="K273" s="19"/>
      <c r="M273" s="19"/>
    </row>
    <row r="274" spans="1:13" ht="12">
      <c r="A274" s="16"/>
      <c r="G274" s="19"/>
      <c r="I274" s="19"/>
      <c r="K274" s="19"/>
      <c r="M274" s="19"/>
    </row>
    <row r="275" spans="1:13" ht="12">
      <c r="A275" s="16"/>
      <c r="G275" s="19"/>
      <c r="I275" s="19"/>
      <c r="K275" s="19"/>
      <c r="M275" s="19"/>
    </row>
    <row r="276" spans="1:13" ht="12">
      <c r="A276" s="16"/>
      <c r="G276" s="19"/>
      <c r="I276" s="19"/>
      <c r="K276" s="19"/>
      <c r="M276" s="19"/>
    </row>
    <row r="277" spans="1:13" ht="12">
      <c r="A277" s="16"/>
      <c r="G277" s="19"/>
      <c r="I277" s="19"/>
      <c r="K277" s="19"/>
      <c r="M277" s="19"/>
    </row>
    <row r="278" spans="1:13" ht="12">
      <c r="A278" s="16"/>
      <c r="G278" s="19"/>
      <c r="I278" s="19"/>
      <c r="K278" s="19"/>
      <c r="M278" s="19"/>
    </row>
    <row r="279" spans="1:13" ht="12">
      <c r="A279" s="16"/>
      <c r="G279" s="19"/>
      <c r="I279" s="19"/>
      <c r="K279" s="19"/>
      <c r="M279" s="19"/>
    </row>
    <row r="280" spans="1:13" ht="12">
      <c r="A280" s="16"/>
      <c r="G280" s="19"/>
      <c r="I280" s="19"/>
      <c r="K280" s="19"/>
      <c r="M280" s="19"/>
    </row>
    <row r="281" spans="1:13" ht="12">
      <c r="A281" s="16"/>
      <c r="G281" s="19"/>
      <c r="I281" s="19"/>
      <c r="K281" s="19"/>
      <c r="M281" s="19"/>
    </row>
    <row r="282" spans="1:13" ht="12">
      <c r="A282" s="16"/>
      <c r="G282" s="19"/>
      <c r="I282" s="19"/>
      <c r="K282" s="19"/>
      <c r="M282" s="19"/>
    </row>
    <row r="283" spans="1:13" ht="12">
      <c r="A283" s="16"/>
      <c r="G283" s="19"/>
      <c r="I283" s="19"/>
      <c r="K283" s="19"/>
      <c r="M283" s="19"/>
    </row>
    <row r="284" spans="1:13" ht="12">
      <c r="A284" s="16"/>
      <c r="G284" s="19"/>
      <c r="I284" s="19"/>
      <c r="K284" s="19"/>
      <c r="M284" s="19"/>
    </row>
    <row r="285" spans="1:13" ht="12">
      <c r="A285" s="16"/>
      <c r="G285" s="19"/>
      <c r="I285" s="19"/>
      <c r="K285" s="19"/>
      <c r="M285" s="19"/>
    </row>
    <row r="286" spans="1:13" ht="12">
      <c r="A286" s="16"/>
      <c r="G286" s="19"/>
      <c r="I286" s="19"/>
      <c r="K286" s="19"/>
      <c r="M286" s="19"/>
    </row>
    <row r="287" spans="1:13" ht="12">
      <c r="A287" s="16"/>
      <c r="G287" s="19"/>
      <c r="I287" s="19"/>
      <c r="K287" s="19"/>
      <c r="M287" s="19"/>
    </row>
    <row r="288" spans="1:13" ht="12">
      <c r="A288" s="16"/>
      <c r="G288" s="19"/>
      <c r="I288" s="19"/>
      <c r="K288" s="19"/>
      <c r="M288" s="19"/>
    </row>
    <row r="289" spans="1:13" ht="12">
      <c r="A289" s="16"/>
      <c r="G289" s="19"/>
      <c r="I289" s="19"/>
      <c r="K289" s="19"/>
      <c r="M289" s="19"/>
    </row>
    <row r="290" spans="1:13" ht="12">
      <c r="A290" s="16"/>
      <c r="G290" s="19"/>
      <c r="I290" s="19"/>
      <c r="K290" s="19"/>
      <c r="M290" s="19"/>
    </row>
    <row r="291" spans="1:13" ht="12">
      <c r="A291" s="16"/>
      <c r="G291" s="19"/>
      <c r="I291" s="19"/>
      <c r="K291" s="19"/>
      <c r="M291" s="19"/>
    </row>
    <row r="292" spans="1:13" ht="12">
      <c r="A292" s="16"/>
      <c r="G292" s="19"/>
      <c r="I292" s="19"/>
      <c r="K292" s="19"/>
      <c r="M292" s="19"/>
    </row>
    <row r="293" spans="1:13" ht="12">
      <c r="A293" s="16"/>
      <c r="G293" s="19"/>
      <c r="I293" s="19"/>
      <c r="K293" s="19"/>
      <c r="M293" s="19"/>
    </row>
    <row r="294" spans="1:13" ht="12">
      <c r="A294" s="16"/>
      <c r="G294" s="19"/>
      <c r="I294" s="19"/>
      <c r="K294" s="19"/>
      <c r="M294" s="19"/>
    </row>
    <row r="295" spans="1:13" ht="12">
      <c r="A295" s="16"/>
      <c r="G295" s="19"/>
      <c r="I295" s="19"/>
      <c r="K295" s="19"/>
      <c r="M295" s="19"/>
    </row>
    <row r="296" spans="1:13" ht="12">
      <c r="A296" s="16"/>
      <c r="G296" s="19"/>
      <c r="I296" s="19"/>
      <c r="K296" s="19"/>
      <c r="M296" s="19"/>
    </row>
    <row r="297" spans="1:13" ht="12">
      <c r="A297" s="16"/>
      <c r="G297" s="19"/>
      <c r="I297" s="19"/>
      <c r="K297" s="19"/>
      <c r="M297" s="19"/>
    </row>
    <row r="298" spans="1:13" ht="12">
      <c r="A298" s="16"/>
      <c r="G298" s="19"/>
      <c r="I298" s="19"/>
      <c r="K298" s="19"/>
      <c r="M298" s="19"/>
    </row>
    <row r="299" spans="1:13" ht="12">
      <c r="A299" s="16"/>
      <c r="G299" s="19"/>
      <c r="I299" s="19"/>
      <c r="K299" s="19"/>
      <c r="M299" s="19"/>
    </row>
    <row r="300" spans="1:13" ht="12">
      <c r="A300" s="16"/>
      <c r="G300" s="19"/>
      <c r="I300" s="19"/>
      <c r="K300" s="19"/>
      <c r="M300" s="19"/>
    </row>
    <row r="301" spans="1:13" ht="12">
      <c r="A301" s="16"/>
      <c r="G301" s="19"/>
      <c r="I301" s="19"/>
      <c r="K301" s="19"/>
      <c r="M301" s="19"/>
    </row>
    <row r="302" spans="1:13" ht="12">
      <c r="A302" s="16"/>
      <c r="G302" s="19"/>
      <c r="I302" s="19"/>
      <c r="K302" s="19"/>
      <c r="M302" s="19"/>
    </row>
    <row r="303" spans="1:13" ht="12">
      <c r="A303" s="16"/>
      <c r="G303" s="19"/>
      <c r="I303" s="19"/>
      <c r="K303" s="19"/>
      <c r="M303" s="19"/>
    </row>
    <row r="304" spans="1:13" ht="12">
      <c r="A304" s="16"/>
      <c r="G304" s="19"/>
      <c r="I304" s="19"/>
      <c r="K304" s="19"/>
      <c r="M304" s="19"/>
    </row>
    <row r="305" spans="1:13" ht="12">
      <c r="A305" s="16"/>
      <c r="G305" s="19"/>
      <c r="I305" s="19"/>
      <c r="K305" s="19"/>
      <c r="M305" s="19"/>
    </row>
    <row r="306" spans="1:13" ht="12">
      <c r="A306" s="16"/>
      <c r="G306" s="19"/>
      <c r="I306" s="19"/>
      <c r="K306" s="19"/>
      <c r="M306" s="19"/>
    </row>
    <row r="307" spans="1:13" ht="12">
      <c r="A307" s="16"/>
      <c r="G307" s="19"/>
      <c r="I307" s="19"/>
      <c r="K307" s="19"/>
      <c r="M307" s="19"/>
    </row>
    <row r="308" spans="1:13" ht="12">
      <c r="A308" s="16"/>
      <c r="G308" s="19"/>
      <c r="I308" s="19"/>
      <c r="K308" s="19"/>
      <c r="M308" s="19"/>
    </row>
    <row r="309" spans="1:13" ht="12">
      <c r="A309" s="16"/>
      <c r="G309" s="19"/>
      <c r="I309" s="19"/>
      <c r="K309" s="19"/>
      <c r="M309" s="19"/>
    </row>
    <row r="310" spans="1:13" ht="12">
      <c r="A310" s="16"/>
      <c r="G310" s="19"/>
      <c r="I310" s="19"/>
      <c r="K310" s="19"/>
      <c r="M310" s="19"/>
    </row>
    <row r="311" spans="1:13" ht="12">
      <c r="A311" s="16"/>
      <c r="G311" s="19"/>
      <c r="I311" s="19"/>
      <c r="K311" s="19"/>
      <c r="M311" s="19"/>
    </row>
    <row r="312" spans="1:13" ht="12">
      <c r="A312" s="16"/>
      <c r="G312" s="19"/>
      <c r="I312" s="19"/>
      <c r="K312" s="19"/>
      <c r="M312" s="19"/>
    </row>
    <row r="313" spans="1:13" ht="12">
      <c r="A313" s="16"/>
      <c r="G313" s="19"/>
      <c r="I313" s="19"/>
      <c r="K313" s="19"/>
      <c r="M313" s="19"/>
    </row>
    <row r="314" spans="1:13" ht="12">
      <c r="A314" s="16"/>
      <c r="G314" s="19"/>
      <c r="I314" s="19"/>
      <c r="K314" s="19"/>
      <c r="M314" s="19"/>
    </row>
    <row r="315" spans="1:13" ht="12">
      <c r="A315" s="16"/>
      <c r="G315" s="19"/>
      <c r="I315" s="19"/>
      <c r="K315" s="19"/>
      <c r="M315" s="19"/>
    </row>
    <row r="316" spans="1:13" ht="12">
      <c r="A316" s="16"/>
      <c r="G316" s="19"/>
      <c r="I316" s="19"/>
      <c r="K316" s="19"/>
      <c r="M316" s="19"/>
    </row>
    <row r="317" spans="1:13" ht="12">
      <c r="A317" s="16"/>
      <c r="G317" s="19"/>
      <c r="I317" s="19"/>
      <c r="K317" s="19"/>
      <c r="M317" s="19"/>
    </row>
    <row r="318" spans="1:13" ht="12">
      <c r="A318" s="16"/>
      <c r="G318" s="19"/>
      <c r="I318" s="19"/>
      <c r="K318" s="19"/>
      <c r="M318" s="19"/>
    </row>
    <row r="319" spans="1:13" ht="12">
      <c r="A319" s="16"/>
      <c r="G319" s="19"/>
      <c r="I319" s="19"/>
      <c r="K319" s="19"/>
      <c r="M319" s="19"/>
    </row>
    <row r="320" spans="1:13" ht="12">
      <c r="A320" s="16"/>
      <c r="G320" s="19"/>
      <c r="I320" s="19"/>
      <c r="K320" s="19"/>
      <c r="M320" s="19"/>
    </row>
    <row r="321" spans="1:13" ht="12">
      <c r="A321" s="16"/>
      <c r="G321" s="19"/>
      <c r="I321" s="19"/>
      <c r="K321" s="19"/>
      <c r="M321" s="19"/>
    </row>
    <row r="322" spans="1:13" ht="12">
      <c r="A322" s="16"/>
      <c r="G322" s="19"/>
      <c r="I322" s="19"/>
      <c r="K322" s="19"/>
      <c r="M322" s="19"/>
    </row>
    <row r="323" spans="1:13" ht="12">
      <c r="A323" s="16"/>
      <c r="G323" s="19"/>
      <c r="I323" s="19"/>
      <c r="K323" s="19"/>
      <c r="M323" s="19"/>
    </row>
    <row r="324" spans="1:13" ht="12">
      <c r="A324" s="16"/>
      <c r="G324" s="19"/>
      <c r="I324" s="19"/>
      <c r="K324" s="19"/>
      <c r="M324" s="19"/>
    </row>
    <row r="325" spans="1:13" ht="12">
      <c r="A325" s="16"/>
      <c r="G325" s="19"/>
      <c r="I325" s="19"/>
      <c r="K325" s="19"/>
      <c r="M325" s="19"/>
    </row>
    <row r="326" spans="1:13" ht="12">
      <c r="A326" s="16"/>
      <c r="G326" s="19"/>
      <c r="I326" s="19"/>
      <c r="K326" s="19"/>
      <c r="M326" s="19"/>
    </row>
    <row r="327" spans="1:13" ht="12">
      <c r="A327" s="16"/>
      <c r="G327" s="19"/>
      <c r="I327" s="19"/>
      <c r="K327" s="19"/>
      <c r="M327" s="19"/>
    </row>
    <row r="328" spans="1:13" ht="12">
      <c r="A328" s="16"/>
      <c r="G328" s="19"/>
      <c r="I328" s="19"/>
      <c r="K328" s="19"/>
      <c r="M328" s="19"/>
    </row>
    <row r="329" spans="1:13" ht="12">
      <c r="A329" s="16"/>
      <c r="G329" s="19"/>
      <c r="I329" s="19"/>
      <c r="K329" s="19"/>
      <c r="M329" s="19"/>
    </row>
    <row r="330" spans="1:13" ht="12">
      <c r="A330" s="16"/>
      <c r="G330" s="19"/>
      <c r="I330" s="19"/>
      <c r="K330" s="19"/>
      <c r="M330" s="19"/>
    </row>
    <row r="331" spans="1:13" ht="12">
      <c r="A331" s="16"/>
      <c r="G331" s="19"/>
      <c r="I331" s="19"/>
      <c r="K331" s="19"/>
      <c r="M331" s="19"/>
    </row>
    <row r="332" spans="1:13" ht="12">
      <c r="A332" s="16"/>
      <c r="G332" s="19"/>
      <c r="I332" s="19"/>
      <c r="K332" s="19"/>
      <c r="M332" s="19"/>
    </row>
    <row r="333" spans="1:13" ht="12">
      <c r="A333" s="16"/>
      <c r="G333" s="19"/>
      <c r="I333" s="19"/>
      <c r="K333" s="19"/>
      <c r="M333" s="19"/>
    </row>
    <row r="334" spans="1:13" ht="12">
      <c r="A334" s="16"/>
      <c r="G334" s="19"/>
      <c r="I334" s="19"/>
      <c r="K334" s="19"/>
      <c r="M334" s="19"/>
    </row>
    <row r="335" spans="1:13" ht="12">
      <c r="A335" s="16"/>
      <c r="G335" s="19"/>
      <c r="I335" s="19"/>
      <c r="K335" s="19"/>
      <c r="M335" s="19"/>
    </row>
    <row r="336" spans="1:13" ht="12">
      <c r="A336" s="16"/>
      <c r="G336" s="19"/>
      <c r="I336" s="19"/>
      <c r="K336" s="19"/>
      <c r="M336" s="19"/>
    </row>
    <row r="337" spans="1:13" ht="12">
      <c r="A337" s="16"/>
      <c r="G337" s="19"/>
      <c r="I337" s="19"/>
      <c r="K337" s="19"/>
      <c r="M337" s="19"/>
    </row>
    <row r="338" spans="1:13" ht="12">
      <c r="A338" s="16"/>
      <c r="G338" s="19"/>
      <c r="I338" s="19"/>
      <c r="K338" s="19"/>
      <c r="M338" s="19"/>
    </row>
    <row r="339" spans="1:13" ht="12">
      <c r="A339" s="16"/>
      <c r="G339" s="19"/>
      <c r="I339" s="19"/>
      <c r="K339" s="19"/>
      <c r="M339" s="19"/>
    </row>
    <row r="340" spans="1:13" ht="12">
      <c r="A340" s="16"/>
      <c r="G340" s="19"/>
      <c r="I340" s="19"/>
      <c r="K340" s="19"/>
      <c r="M340" s="19"/>
    </row>
    <row r="341" spans="1:13" ht="12">
      <c r="A341" s="16"/>
      <c r="G341" s="19"/>
      <c r="I341" s="19"/>
      <c r="K341" s="19"/>
      <c r="M341" s="19"/>
    </row>
    <row r="342" spans="1:13" ht="12">
      <c r="A342" s="16"/>
      <c r="G342" s="19"/>
      <c r="I342" s="19"/>
      <c r="K342" s="19"/>
      <c r="M342" s="19"/>
    </row>
    <row r="343" spans="1:13" ht="12">
      <c r="A343" s="16"/>
      <c r="G343" s="19"/>
      <c r="I343" s="19"/>
      <c r="K343" s="19"/>
      <c r="M343" s="19"/>
    </row>
    <row r="344" spans="1:13" ht="12">
      <c r="A344" s="16"/>
      <c r="G344" s="19"/>
      <c r="I344" s="19"/>
      <c r="K344" s="19"/>
      <c r="M344" s="19"/>
    </row>
    <row r="345" spans="1:13" ht="12">
      <c r="A345" s="16"/>
      <c r="G345" s="19"/>
      <c r="I345" s="19"/>
      <c r="K345" s="19"/>
      <c r="M345" s="19"/>
    </row>
    <row r="346" spans="1:13" ht="12">
      <c r="A346" s="16"/>
      <c r="G346" s="19"/>
      <c r="I346" s="19"/>
      <c r="K346" s="19"/>
      <c r="M346" s="19"/>
    </row>
    <row r="347" spans="1:13" ht="12">
      <c r="A347" s="16"/>
      <c r="G347" s="19"/>
      <c r="I347" s="19"/>
      <c r="K347" s="19"/>
      <c r="M347" s="19"/>
    </row>
    <row r="348" spans="1:13" ht="12">
      <c r="A348" s="16"/>
      <c r="G348" s="19"/>
      <c r="I348" s="19"/>
      <c r="K348" s="19"/>
      <c r="M348" s="19"/>
    </row>
    <row r="349" spans="1:13" ht="12">
      <c r="A349" s="16"/>
      <c r="G349" s="19"/>
      <c r="I349" s="19"/>
      <c r="K349" s="19"/>
      <c r="M349" s="19"/>
    </row>
    <row r="350" spans="1:13" ht="12">
      <c r="A350" s="16"/>
      <c r="G350" s="19"/>
      <c r="I350" s="19"/>
      <c r="K350" s="19"/>
      <c r="M350" s="19"/>
    </row>
    <row r="351" spans="1:13" ht="12">
      <c r="A351" s="16"/>
      <c r="G351" s="19"/>
      <c r="I351" s="19"/>
      <c r="K351" s="19"/>
      <c r="M351" s="19"/>
    </row>
    <row r="352" spans="1:13" ht="12">
      <c r="A352" s="16"/>
      <c r="G352" s="19"/>
      <c r="I352" s="19"/>
      <c r="K352" s="19"/>
      <c r="M352" s="19"/>
    </row>
    <row r="353" spans="1:13" ht="12">
      <c r="A353" s="16"/>
      <c r="G353" s="19"/>
      <c r="I353" s="19"/>
      <c r="K353" s="19"/>
      <c r="M353" s="19"/>
    </row>
    <row r="354" spans="1:13" ht="12">
      <c r="A354" s="16"/>
      <c r="G354" s="19"/>
      <c r="I354" s="19"/>
      <c r="K354" s="19"/>
      <c r="M354" s="19"/>
    </row>
    <row r="355" spans="1:13" ht="12">
      <c r="A355" s="16"/>
      <c r="G355" s="19"/>
      <c r="I355" s="19"/>
      <c r="K355" s="19"/>
      <c r="M355" s="19"/>
    </row>
    <row r="356" spans="1:13" ht="12">
      <c r="A356" s="16"/>
      <c r="G356" s="19"/>
      <c r="I356" s="19"/>
      <c r="K356" s="19"/>
      <c r="M356" s="19"/>
    </row>
    <row r="357" spans="1:13" ht="12">
      <c r="A357" s="16"/>
      <c r="G357" s="19"/>
      <c r="I357" s="19"/>
      <c r="K357" s="19"/>
      <c r="M357" s="19"/>
    </row>
    <row r="358" spans="1:13" ht="12">
      <c r="A358" s="16"/>
      <c r="G358" s="19"/>
      <c r="I358" s="19"/>
      <c r="K358" s="19"/>
      <c r="M358" s="19"/>
    </row>
    <row r="359" spans="1:13" ht="12">
      <c r="A359" s="16"/>
      <c r="G359" s="19"/>
      <c r="I359" s="19"/>
      <c r="K359" s="19"/>
      <c r="M359" s="19"/>
    </row>
    <row r="360" spans="1:13" ht="12">
      <c r="A360" s="16"/>
      <c r="G360" s="19"/>
      <c r="I360" s="19"/>
      <c r="K360" s="19"/>
      <c r="M360" s="19"/>
    </row>
    <row r="361" spans="1:13" ht="12">
      <c r="A361" s="16"/>
      <c r="G361" s="19"/>
      <c r="I361" s="19"/>
      <c r="K361" s="19"/>
      <c r="M361" s="19"/>
    </row>
    <row r="362" spans="1:13" ht="12">
      <c r="A362" s="16"/>
      <c r="G362" s="19"/>
      <c r="I362" s="19"/>
      <c r="K362" s="19"/>
      <c r="M362" s="19"/>
    </row>
    <row r="363" spans="1:13" ht="12">
      <c r="A363" s="16"/>
      <c r="G363" s="19"/>
      <c r="I363" s="19"/>
      <c r="K363" s="19"/>
      <c r="M363" s="19"/>
    </row>
    <row r="364" spans="1:13" ht="12">
      <c r="A364" s="16"/>
      <c r="G364" s="19"/>
      <c r="I364" s="19"/>
      <c r="K364" s="19"/>
      <c r="M364" s="19"/>
    </row>
    <row r="365" spans="1:13" ht="12">
      <c r="A365" s="16"/>
      <c r="G365" s="19"/>
      <c r="I365" s="19"/>
      <c r="K365" s="19"/>
      <c r="M365" s="19"/>
    </row>
    <row r="366" spans="1:13" ht="12">
      <c r="A366" s="16"/>
      <c r="G366" s="19"/>
      <c r="I366" s="19"/>
      <c r="K366" s="19"/>
      <c r="M366" s="19"/>
    </row>
    <row r="367" spans="1:13" ht="12">
      <c r="A367" s="16"/>
      <c r="G367" s="19"/>
      <c r="I367" s="19"/>
      <c r="K367" s="19"/>
      <c r="M367" s="19"/>
    </row>
    <row r="368" spans="1:13" ht="12">
      <c r="A368" s="16"/>
      <c r="G368" s="19"/>
      <c r="I368" s="19"/>
      <c r="K368" s="19"/>
      <c r="M368" s="19"/>
    </row>
    <row r="369" spans="1:13" ht="12">
      <c r="A369" s="16"/>
      <c r="G369" s="19"/>
      <c r="I369" s="19"/>
      <c r="K369" s="19"/>
      <c r="M369" s="19"/>
    </row>
    <row r="370" spans="1:13" ht="12">
      <c r="A370" s="16"/>
      <c r="G370" s="19"/>
      <c r="I370" s="19"/>
      <c r="K370" s="19"/>
      <c r="M370" s="19"/>
    </row>
    <row r="371" spans="1:13" ht="12">
      <c r="A371" s="16"/>
      <c r="G371" s="19"/>
      <c r="I371" s="19"/>
      <c r="K371" s="19"/>
      <c r="M371" s="19"/>
    </row>
  </sheetData>
  <printOptions horizontalCentered="1"/>
  <pageMargins left="0.4" right="0.33" top="0.75" bottom="0.5" header="0.5" footer="0"/>
  <pageSetup firstPageNumber="1" useFirstPageNumber="1" horizontalDpi="600" verticalDpi="600" orientation="landscape" scale="95" r:id="rId2"/>
  <headerFooter alignWithMargins="0">
    <oddHeader>&amp;C&amp;"Arial,Bold"Vermont School Libraries/Media Centers, Statistics, 2004-2005 School Year - School Size/Library Staffing&amp;R&amp;"Arial,Bold"&amp;P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showZeros="0" workbookViewId="0" topLeftCell="A1">
      <pane xSplit="2" ySplit="1" topLeftCell="C89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A15" sqref="A15"/>
    </sheetView>
  </sheetViews>
  <sheetFormatPr defaultColWidth="9.140625" defaultRowHeight="15"/>
  <cols>
    <col min="1" max="1" width="24.7109375" style="13" customWidth="1"/>
    <col min="2" max="2" width="20.7109375" style="134" customWidth="1"/>
    <col min="3" max="3" width="7.28125" style="14" bestFit="1" customWidth="1"/>
    <col min="4" max="4" width="11.28125" style="14" bestFit="1" customWidth="1"/>
    <col min="5" max="5" width="8.57421875" style="14" bestFit="1" customWidth="1"/>
    <col min="6" max="6" width="6.140625" style="14" bestFit="1" customWidth="1"/>
    <col min="7" max="7" width="9.28125" style="14" bestFit="1" customWidth="1"/>
    <col min="8" max="8" width="9.00390625" style="14" bestFit="1" customWidth="1"/>
    <col min="9" max="9" width="8.7109375" style="14" bestFit="1" customWidth="1"/>
    <col min="10" max="10" width="7.421875" style="14" bestFit="1" customWidth="1"/>
    <col min="11" max="11" width="7.28125" style="43" bestFit="1" customWidth="1"/>
    <col min="12" max="12" width="8.8515625" style="15" bestFit="1" customWidth="1"/>
    <col min="13" max="16384" width="8.8515625" style="10" customWidth="1"/>
  </cols>
  <sheetData>
    <row r="1" spans="1:12" s="25" customFormat="1" ht="30" customHeight="1" thickBot="1">
      <c r="A1" s="102" t="s">
        <v>0</v>
      </c>
      <c r="B1" s="2" t="s">
        <v>1</v>
      </c>
      <c r="C1" s="104" t="s">
        <v>494</v>
      </c>
      <c r="D1" s="75" t="s">
        <v>493</v>
      </c>
      <c r="E1" s="76" t="s">
        <v>553</v>
      </c>
      <c r="F1" s="105" t="s">
        <v>592</v>
      </c>
      <c r="G1" s="105" t="s">
        <v>593</v>
      </c>
      <c r="H1" s="105" t="s">
        <v>594</v>
      </c>
      <c r="I1" s="105" t="s">
        <v>486</v>
      </c>
      <c r="J1" s="105" t="s">
        <v>595</v>
      </c>
      <c r="K1" s="106" t="s">
        <v>596</v>
      </c>
      <c r="L1" s="107" t="s">
        <v>487</v>
      </c>
    </row>
    <row r="2" spans="1:12" s="31" customFormat="1" ht="12.75">
      <c r="A2" s="95"/>
      <c r="B2" s="63"/>
      <c r="C2" s="96"/>
      <c r="D2" s="97"/>
      <c r="E2" s="65"/>
      <c r="F2" s="98"/>
      <c r="G2" s="98"/>
      <c r="H2" s="98"/>
      <c r="I2" s="98"/>
      <c r="J2" s="98"/>
      <c r="K2" s="99"/>
      <c r="L2" s="100"/>
    </row>
    <row r="3" spans="1:12" s="31" customFormat="1" ht="12">
      <c r="A3" s="33" t="s">
        <v>2</v>
      </c>
      <c r="B3" s="4" t="s">
        <v>3</v>
      </c>
      <c r="C3" s="81">
        <f>SUM(D3+E3)</f>
        <v>174</v>
      </c>
      <c r="D3" s="81">
        <v>138</v>
      </c>
      <c r="E3" s="81">
        <v>36</v>
      </c>
      <c r="F3" s="81">
        <v>1705</v>
      </c>
      <c r="G3" s="81"/>
      <c r="H3" s="81"/>
      <c r="I3" s="81"/>
      <c r="J3" s="81">
        <v>440</v>
      </c>
      <c r="K3" s="81">
        <f>SUM(F3:J3)</f>
        <v>2145</v>
      </c>
      <c r="L3" s="81">
        <v>175</v>
      </c>
    </row>
    <row r="4" spans="1:12" s="8" customFormat="1" ht="12">
      <c r="A4" s="5" t="s">
        <v>275</v>
      </c>
      <c r="B4" s="5" t="s">
        <v>276</v>
      </c>
      <c r="C4" s="68">
        <f aca="true" t="shared" si="0" ref="C4:C68">SUM(D4+E4)</f>
        <v>132</v>
      </c>
      <c r="D4" s="68">
        <v>106</v>
      </c>
      <c r="E4" s="68">
        <v>26</v>
      </c>
      <c r="F4" s="68">
        <v>4000</v>
      </c>
      <c r="G4" s="68"/>
      <c r="H4" s="68"/>
      <c r="I4" s="68"/>
      <c r="J4" s="68">
        <v>750</v>
      </c>
      <c r="K4" s="68">
        <f aca="true" t="shared" si="1" ref="K4:K69">SUM(F4:J4)</f>
        <v>4750</v>
      </c>
      <c r="L4" s="68">
        <v>0</v>
      </c>
    </row>
    <row r="5" spans="1:12" s="8" customFormat="1" ht="12">
      <c r="A5" s="33" t="s">
        <v>4</v>
      </c>
      <c r="B5" s="4" t="s">
        <v>5</v>
      </c>
      <c r="C5" s="81">
        <f t="shared" si="0"/>
        <v>285</v>
      </c>
      <c r="D5" s="81">
        <v>240</v>
      </c>
      <c r="E5" s="81">
        <v>45</v>
      </c>
      <c r="F5" s="81">
        <v>7900</v>
      </c>
      <c r="G5" s="81">
        <v>300</v>
      </c>
      <c r="H5" s="81">
        <v>250</v>
      </c>
      <c r="I5" s="81"/>
      <c r="J5" s="81">
        <v>400</v>
      </c>
      <c r="K5" s="81">
        <f t="shared" si="1"/>
        <v>8850</v>
      </c>
      <c r="L5" s="81">
        <v>891</v>
      </c>
    </row>
    <row r="6" spans="1:12" s="8" customFormat="1" ht="12">
      <c r="A6" s="34" t="s">
        <v>6</v>
      </c>
      <c r="B6" s="5" t="s">
        <v>7</v>
      </c>
      <c r="C6" s="68">
        <f t="shared" si="0"/>
        <v>318</v>
      </c>
      <c r="D6" s="68">
        <v>263</v>
      </c>
      <c r="E6" s="68">
        <v>55</v>
      </c>
      <c r="F6" s="68">
        <v>9179</v>
      </c>
      <c r="G6" s="68">
        <v>1100</v>
      </c>
      <c r="H6" s="68">
        <v>3000</v>
      </c>
      <c r="I6" s="68" t="s">
        <v>513</v>
      </c>
      <c r="J6" s="68">
        <v>3972</v>
      </c>
      <c r="K6" s="68">
        <f t="shared" si="1"/>
        <v>17251</v>
      </c>
      <c r="L6" s="68">
        <v>500</v>
      </c>
    </row>
    <row r="7" spans="1:12" s="8" customFormat="1" ht="12">
      <c r="A7" s="33" t="s">
        <v>8</v>
      </c>
      <c r="B7" s="4" t="s">
        <v>9</v>
      </c>
      <c r="C7" s="81">
        <f t="shared" si="0"/>
        <v>76</v>
      </c>
      <c r="D7" s="81">
        <v>62</v>
      </c>
      <c r="E7" s="81">
        <v>14</v>
      </c>
      <c r="F7" s="81">
        <v>2000</v>
      </c>
      <c r="G7" s="81">
        <v>350</v>
      </c>
      <c r="H7" s="81"/>
      <c r="I7" s="81">
        <v>250</v>
      </c>
      <c r="J7" s="81">
        <v>500</v>
      </c>
      <c r="K7" s="81">
        <f t="shared" si="1"/>
        <v>3100</v>
      </c>
      <c r="L7" s="81">
        <v>0</v>
      </c>
    </row>
    <row r="8" spans="1:12" s="8" customFormat="1" ht="12">
      <c r="A8" s="5" t="s">
        <v>284</v>
      </c>
      <c r="B8" s="5" t="s">
        <v>579</v>
      </c>
      <c r="C8" s="68">
        <f t="shared" si="0"/>
        <v>1020</v>
      </c>
      <c r="D8" s="68">
        <v>930</v>
      </c>
      <c r="E8" s="68">
        <v>90</v>
      </c>
      <c r="F8" s="68">
        <v>14700</v>
      </c>
      <c r="G8" s="68"/>
      <c r="H8" s="68">
        <v>3041</v>
      </c>
      <c r="I8" s="68"/>
      <c r="J8" s="68">
        <v>7120</v>
      </c>
      <c r="K8" s="68">
        <f t="shared" si="1"/>
        <v>24861</v>
      </c>
      <c r="L8" s="68">
        <v>0</v>
      </c>
    </row>
    <row r="9" spans="1:12" s="8" customFormat="1" ht="12">
      <c r="A9" s="33" t="s">
        <v>10</v>
      </c>
      <c r="B9" s="4" t="s">
        <v>623</v>
      </c>
      <c r="C9" s="81">
        <f t="shared" si="0"/>
        <v>1144</v>
      </c>
      <c r="D9" s="81">
        <v>992</v>
      </c>
      <c r="E9" s="81">
        <v>152</v>
      </c>
      <c r="F9" s="81">
        <v>29000</v>
      </c>
      <c r="G9" s="81"/>
      <c r="H9" s="81">
        <v>2000</v>
      </c>
      <c r="I9" s="81"/>
      <c r="J9" s="81">
        <v>19000</v>
      </c>
      <c r="K9" s="81">
        <f t="shared" si="1"/>
        <v>50000</v>
      </c>
      <c r="L9" s="81">
        <v>0</v>
      </c>
    </row>
    <row r="10" spans="1:12" s="8" customFormat="1" ht="12">
      <c r="A10" s="34" t="s">
        <v>11</v>
      </c>
      <c r="B10" s="5" t="s">
        <v>12</v>
      </c>
      <c r="C10" s="68">
        <f t="shared" si="0"/>
        <v>1163</v>
      </c>
      <c r="D10" s="68">
        <v>1004</v>
      </c>
      <c r="E10" s="68">
        <v>159</v>
      </c>
      <c r="F10" s="68">
        <v>11000</v>
      </c>
      <c r="G10" s="68">
        <v>1000</v>
      </c>
      <c r="H10" s="68"/>
      <c r="I10" s="68"/>
      <c r="J10" s="68">
        <v>3000</v>
      </c>
      <c r="K10" s="68">
        <f t="shared" si="1"/>
        <v>15000</v>
      </c>
      <c r="L10" s="68">
        <v>0</v>
      </c>
    </row>
    <row r="11" spans="1:12" s="8" customFormat="1" ht="12">
      <c r="A11" s="35" t="s">
        <v>13</v>
      </c>
      <c r="B11" s="4" t="s">
        <v>14</v>
      </c>
      <c r="C11" s="81">
        <f t="shared" si="0"/>
        <v>224</v>
      </c>
      <c r="D11" s="81">
        <v>178</v>
      </c>
      <c r="E11" s="81">
        <v>46</v>
      </c>
      <c r="F11" s="81">
        <v>5450</v>
      </c>
      <c r="G11" s="81">
        <v>300</v>
      </c>
      <c r="H11" s="81">
        <v>250</v>
      </c>
      <c r="I11" s="81"/>
      <c r="J11" s="81">
        <v>4734</v>
      </c>
      <c r="K11" s="81">
        <f t="shared" si="1"/>
        <v>10734</v>
      </c>
      <c r="L11" s="81">
        <v>0</v>
      </c>
    </row>
    <row r="12" spans="1:12" s="8" customFormat="1" ht="12">
      <c r="A12" s="5" t="s">
        <v>15</v>
      </c>
      <c r="B12" s="5" t="s">
        <v>294</v>
      </c>
      <c r="C12" s="68">
        <f t="shared" si="0"/>
        <v>1289</v>
      </c>
      <c r="D12" s="68">
        <v>1227</v>
      </c>
      <c r="E12" s="68">
        <v>62</v>
      </c>
      <c r="F12" s="68">
        <v>19800</v>
      </c>
      <c r="G12" s="68"/>
      <c r="H12" s="68">
        <v>625</v>
      </c>
      <c r="I12" s="68"/>
      <c r="J12" s="68">
        <v>300</v>
      </c>
      <c r="K12" s="68">
        <f t="shared" si="1"/>
        <v>20725</v>
      </c>
      <c r="L12" s="68">
        <v>0</v>
      </c>
    </row>
    <row r="13" spans="1:12" s="8" customFormat="1" ht="12">
      <c r="A13" s="33" t="s">
        <v>17</v>
      </c>
      <c r="B13" s="4" t="s">
        <v>563</v>
      </c>
      <c r="C13" s="81">
        <f t="shared" si="0"/>
        <v>1340</v>
      </c>
      <c r="D13" s="81">
        <v>1200</v>
      </c>
      <c r="E13" s="81">
        <v>140</v>
      </c>
      <c r="F13" s="81">
        <v>29975</v>
      </c>
      <c r="G13" s="81"/>
      <c r="H13" s="81">
        <v>2999</v>
      </c>
      <c r="I13" s="81"/>
      <c r="J13" s="81">
        <v>2850</v>
      </c>
      <c r="K13" s="81">
        <f t="shared" si="1"/>
        <v>35824</v>
      </c>
      <c r="L13" s="81">
        <v>0</v>
      </c>
    </row>
    <row r="14" spans="1:12" s="8" customFormat="1" ht="12">
      <c r="A14" s="34" t="s">
        <v>22</v>
      </c>
      <c r="B14" s="5" t="s">
        <v>23</v>
      </c>
      <c r="C14" s="68">
        <f t="shared" si="0"/>
        <v>182</v>
      </c>
      <c r="D14" s="68">
        <v>152</v>
      </c>
      <c r="E14" s="68">
        <v>30</v>
      </c>
      <c r="F14" s="68"/>
      <c r="G14" s="68">
        <v>593</v>
      </c>
      <c r="H14" s="68"/>
      <c r="I14" s="68" t="s">
        <v>513</v>
      </c>
      <c r="J14" s="68">
        <v>1400</v>
      </c>
      <c r="K14" s="68">
        <f t="shared" si="1"/>
        <v>1993</v>
      </c>
      <c r="L14" s="68">
        <v>0</v>
      </c>
    </row>
    <row r="15" spans="1:12" s="8" customFormat="1" ht="12">
      <c r="A15" s="33" t="s">
        <v>22</v>
      </c>
      <c r="B15" s="4" t="s">
        <v>24</v>
      </c>
      <c r="C15" s="81">
        <f t="shared" si="0"/>
        <v>233</v>
      </c>
      <c r="D15" s="81">
        <v>195</v>
      </c>
      <c r="E15" s="81">
        <v>38</v>
      </c>
      <c r="F15" s="81">
        <v>4356</v>
      </c>
      <c r="G15" s="81"/>
      <c r="H15" s="81">
        <v>2430</v>
      </c>
      <c r="I15" s="81"/>
      <c r="J15" s="81">
        <v>5356</v>
      </c>
      <c r="K15" s="81">
        <f t="shared" si="1"/>
        <v>12142</v>
      </c>
      <c r="L15" s="81">
        <v>0</v>
      </c>
    </row>
    <row r="16" spans="1:12" s="8" customFormat="1" ht="12">
      <c r="A16" s="34" t="s">
        <v>25</v>
      </c>
      <c r="B16" s="5" t="s">
        <v>564</v>
      </c>
      <c r="C16" s="68">
        <f t="shared" si="0"/>
        <v>545</v>
      </c>
      <c r="D16" s="68">
        <v>470</v>
      </c>
      <c r="E16" s="68">
        <v>75</v>
      </c>
      <c r="F16" s="68">
        <v>10000</v>
      </c>
      <c r="G16" s="68"/>
      <c r="H16" s="68">
        <v>3500</v>
      </c>
      <c r="I16" s="68"/>
      <c r="J16" s="68">
        <v>8100</v>
      </c>
      <c r="K16" s="68">
        <f t="shared" si="1"/>
        <v>21600</v>
      </c>
      <c r="L16" s="68">
        <v>0</v>
      </c>
    </row>
    <row r="17" spans="1:12" s="8" customFormat="1" ht="12">
      <c r="A17" s="33" t="s">
        <v>26</v>
      </c>
      <c r="B17" s="4" t="s">
        <v>27</v>
      </c>
      <c r="C17" s="81">
        <f t="shared" si="0"/>
        <v>139</v>
      </c>
      <c r="D17" s="81">
        <v>105</v>
      </c>
      <c r="E17" s="81">
        <v>34</v>
      </c>
      <c r="F17" s="81">
        <v>3000</v>
      </c>
      <c r="G17" s="81"/>
      <c r="H17" s="81"/>
      <c r="I17" s="81"/>
      <c r="J17" s="81">
        <v>500</v>
      </c>
      <c r="K17" s="81">
        <f t="shared" si="1"/>
        <v>3500</v>
      </c>
      <c r="L17" s="81">
        <v>0</v>
      </c>
    </row>
    <row r="18" spans="1:12" s="8" customFormat="1" ht="12">
      <c r="A18" s="34" t="s">
        <v>30</v>
      </c>
      <c r="B18" s="5" t="s">
        <v>565</v>
      </c>
      <c r="C18" s="68">
        <f t="shared" si="0"/>
        <v>850</v>
      </c>
      <c r="D18" s="68">
        <v>750</v>
      </c>
      <c r="E18" s="68">
        <v>100</v>
      </c>
      <c r="F18" s="68">
        <v>10300</v>
      </c>
      <c r="G18" s="68">
        <v>800</v>
      </c>
      <c r="H18" s="68">
        <v>2800</v>
      </c>
      <c r="I18" s="68"/>
      <c r="J18" s="68">
        <v>6800</v>
      </c>
      <c r="K18" s="68">
        <f t="shared" si="1"/>
        <v>20700</v>
      </c>
      <c r="L18" s="68">
        <v>0</v>
      </c>
    </row>
    <row r="19" spans="1:12" s="8" customFormat="1" ht="12">
      <c r="A19" s="33" t="s">
        <v>35</v>
      </c>
      <c r="B19" s="4" t="s">
        <v>36</v>
      </c>
      <c r="C19" s="81">
        <f t="shared" si="0"/>
        <v>94</v>
      </c>
      <c r="D19" s="81">
        <v>78</v>
      </c>
      <c r="E19" s="81">
        <v>16</v>
      </c>
      <c r="F19" s="81"/>
      <c r="G19" s="81"/>
      <c r="H19" s="81"/>
      <c r="I19" s="81"/>
      <c r="J19" s="81">
        <v>100</v>
      </c>
      <c r="K19" s="81">
        <f t="shared" si="1"/>
        <v>100</v>
      </c>
      <c r="L19" s="81">
        <v>0</v>
      </c>
    </row>
    <row r="20" spans="1:12" s="8" customFormat="1" ht="12">
      <c r="A20" s="34" t="s">
        <v>37</v>
      </c>
      <c r="B20" s="5" t="s">
        <v>38</v>
      </c>
      <c r="C20" s="68">
        <f t="shared" si="0"/>
        <v>141</v>
      </c>
      <c r="D20" s="68">
        <v>107</v>
      </c>
      <c r="E20" s="68">
        <v>34</v>
      </c>
      <c r="F20" s="68">
        <v>4480</v>
      </c>
      <c r="G20" s="68"/>
      <c r="H20" s="68">
        <v>125</v>
      </c>
      <c r="I20" s="68"/>
      <c r="J20" s="68"/>
      <c r="K20" s="68">
        <f t="shared" si="1"/>
        <v>4605</v>
      </c>
      <c r="L20" s="68">
        <v>0</v>
      </c>
    </row>
    <row r="21" spans="1:12" s="8" customFormat="1" ht="12">
      <c r="A21" s="33" t="s">
        <v>39</v>
      </c>
      <c r="B21" s="4" t="s">
        <v>40</v>
      </c>
      <c r="C21" s="81">
        <f t="shared" si="0"/>
        <v>201</v>
      </c>
      <c r="D21" s="81">
        <v>163</v>
      </c>
      <c r="E21" s="81">
        <v>38</v>
      </c>
      <c r="F21" s="81">
        <v>4000</v>
      </c>
      <c r="G21" s="81"/>
      <c r="H21" s="81">
        <v>250</v>
      </c>
      <c r="I21" s="81"/>
      <c r="J21" s="81">
        <v>1000</v>
      </c>
      <c r="K21" s="81">
        <f t="shared" si="1"/>
        <v>5250</v>
      </c>
      <c r="L21" s="81">
        <v>0</v>
      </c>
    </row>
    <row r="22" spans="1:12" s="8" customFormat="1" ht="12">
      <c r="A22" s="34" t="s">
        <v>41</v>
      </c>
      <c r="B22" s="5" t="s">
        <v>42</v>
      </c>
      <c r="C22" s="68">
        <f t="shared" si="0"/>
        <v>437</v>
      </c>
      <c r="D22" s="68">
        <v>343</v>
      </c>
      <c r="E22" s="68">
        <v>94</v>
      </c>
      <c r="F22" s="68">
        <v>8900</v>
      </c>
      <c r="G22" s="68"/>
      <c r="H22" s="68">
        <v>253</v>
      </c>
      <c r="I22" s="68"/>
      <c r="J22" s="68">
        <v>3120</v>
      </c>
      <c r="K22" s="68">
        <f t="shared" si="1"/>
        <v>12273</v>
      </c>
      <c r="L22" s="68">
        <v>0</v>
      </c>
    </row>
    <row r="23" spans="1:12" s="8" customFormat="1" ht="12">
      <c r="A23" s="33" t="s">
        <v>43</v>
      </c>
      <c r="B23" s="4" t="s">
        <v>566</v>
      </c>
      <c r="C23" s="81">
        <f t="shared" si="0"/>
        <v>1127</v>
      </c>
      <c r="D23" s="81">
        <v>968</v>
      </c>
      <c r="E23" s="81">
        <v>159</v>
      </c>
      <c r="F23" s="81">
        <v>34139</v>
      </c>
      <c r="G23" s="81"/>
      <c r="H23" s="81">
        <v>4185</v>
      </c>
      <c r="I23" s="81"/>
      <c r="J23" s="81">
        <v>2000</v>
      </c>
      <c r="K23" s="81">
        <f t="shared" si="1"/>
        <v>40324</v>
      </c>
      <c r="L23" s="81">
        <v>0</v>
      </c>
    </row>
    <row r="24" spans="1:12" s="8" customFormat="1" ht="12">
      <c r="A24" s="5" t="s">
        <v>50</v>
      </c>
      <c r="B24" s="5" t="s">
        <v>477</v>
      </c>
      <c r="C24" s="68">
        <f t="shared" si="0"/>
        <v>195</v>
      </c>
      <c r="D24" s="68">
        <v>165</v>
      </c>
      <c r="E24" s="68">
        <v>30</v>
      </c>
      <c r="F24" s="68">
        <v>3200</v>
      </c>
      <c r="G24" s="68"/>
      <c r="H24" s="68"/>
      <c r="I24" s="68"/>
      <c r="J24" s="68">
        <v>500</v>
      </c>
      <c r="K24" s="68">
        <f t="shared" si="1"/>
        <v>3700</v>
      </c>
      <c r="L24" s="68">
        <v>0</v>
      </c>
    </row>
    <row r="25" spans="1:12" s="8" customFormat="1" ht="12">
      <c r="A25" s="33" t="s">
        <v>50</v>
      </c>
      <c r="B25" s="4" t="s">
        <v>52</v>
      </c>
      <c r="C25" s="81">
        <f t="shared" si="0"/>
        <v>335</v>
      </c>
      <c r="D25" s="81">
        <v>290</v>
      </c>
      <c r="E25" s="81">
        <v>45</v>
      </c>
      <c r="F25" s="81">
        <v>6000</v>
      </c>
      <c r="G25" s="81"/>
      <c r="H25" s="81"/>
      <c r="I25" s="81"/>
      <c r="J25" s="81">
        <v>300</v>
      </c>
      <c r="K25" s="81">
        <f t="shared" si="1"/>
        <v>6300</v>
      </c>
      <c r="L25" s="81">
        <v>0</v>
      </c>
    </row>
    <row r="26" spans="1:12" s="8" customFormat="1" ht="12">
      <c r="A26" s="34" t="s">
        <v>50</v>
      </c>
      <c r="B26" s="5" t="s">
        <v>479</v>
      </c>
      <c r="C26" s="68">
        <f t="shared" si="0"/>
        <v>450</v>
      </c>
      <c r="D26" s="68">
        <v>380</v>
      </c>
      <c r="E26" s="68">
        <v>70</v>
      </c>
      <c r="F26" s="68">
        <v>9000</v>
      </c>
      <c r="G26" s="68">
        <v>300</v>
      </c>
      <c r="H26" s="68">
        <v>2500</v>
      </c>
      <c r="I26" s="68"/>
      <c r="J26" s="68">
        <v>2300</v>
      </c>
      <c r="K26" s="68">
        <f t="shared" si="1"/>
        <v>14100</v>
      </c>
      <c r="L26" s="68">
        <v>1200</v>
      </c>
    </row>
    <row r="27" spans="1:12" s="8" customFormat="1" ht="12">
      <c r="A27" s="33" t="s">
        <v>50</v>
      </c>
      <c r="B27" s="4" t="s">
        <v>478</v>
      </c>
      <c r="C27" s="81">
        <f t="shared" si="0"/>
        <v>542</v>
      </c>
      <c r="D27" s="81">
        <v>468</v>
      </c>
      <c r="E27" s="81">
        <v>74</v>
      </c>
      <c r="F27" s="81">
        <v>10750</v>
      </c>
      <c r="G27" s="81"/>
      <c r="H27" s="81">
        <v>250</v>
      </c>
      <c r="I27" s="81"/>
      <c r="J27" s="81">
        <v>250</v>
      </c>
      <c r="K27" s="81">
        <f t="shared" si="1"/>
        <v>11250</v>
      </c>
      <c r="L27" s="81">
        <v>0</v>
      </c>
    </row>
    <row r="28" spans="1:12" s="8" customFormat="1" ht="12">
      <c r="A28" s="5" t="s">
        <v>50</v>
      </c>
      <c r="B28" s="5" t="s">
        <v>481</v>
      </c>
      <c r="C28" s="68">
        <f t="shared" si="0"/>
        <v>350</v>
      </c>
      <c r="D28" s="68">
        <v>296</v>
      </c>
      <c r="E28" s="68">
        <v>54</v>
      </c>
      <c r="F28" s="68">
        <v>9700</v>
      </c>
      <c r="G28" s="68"/>
      <c r="H28" s="68">
        <v>250</v>
      </c>
      <c r="I28" s="68"/>
      <c r="J28" s="68">
        <v>1500</v>
      </c>
      <c r="K28" s="68">
        <f t="shared" si="1"/>
        <v>11450</v>
      </c>
      <c r="L28" s="68">
        <v>1700</v>
      </c>
    </row>
    <row r="29" spans="1:12" s="8" customFormat="1" ht="12">
      <c r="A29" s="33" t="s">
        <v>53</v>
      </c>
      <c r="B29" s="4" t="s">
        <v>54</v>
      </c>
      <c r="C29" s="81">
        <f t="shared" si="0"/>
        <v>283</v>
      </c>
      <c r="D29" s="81">
        <v>245</v>
      </c>
      <c r="E29" s="81">
        <v>38</v>
      </c>
      <c r="F29" s="81">
        <v>16000</v>
      </c>
      <c r="G29" s="81">
        <v>150</v>
      </c>
      <c r="H29" s="81">
        <v>1800</v>
      </c>
      <c r="I29" s="81"/>
      <c r="J29" s="81">
        <v>1500</v>
      </c>
      <c r="K29" s="81">
        <f t="shared" si="1"/>
        <v>19450</v>
      </c>
      <c r="L29" s="81">
        <v>1000</v>
      </c>
    </row>
    <row r="30" spans="1:12" s="8" customFormat="1" ht="12">
      <c r="A30" s="34" t="s">
        <v>55</v>
      </c>
      <c r="B30" s="5" t="s">
        <v>56</v>
      </c>
      <c r="C30" s="68">
        <f t="shared" si="0"/>
        <v>410</v>
      </c>
      <c r="D30" s="68">
        <v>350</v>
      </c>
      <c r="E30" s="68">
        <v>60</v>
      </c>
      <c r="F30" s="68">
        <v>4800</v>
      </c>
      <c r="G30" s="68">
        <v>200</v>
      </c>
      <c r="H30" s="68"/>
      <c r="I30" s="68"/>
      <c r="J30" s="68">
        <v>2700</v>
      </c>
      <c r="K30" s="68">
        <f t="shared" si="1"/>
        <v>7700</v>
      </c>
      <c r="L30" s="68">
        <v>0</v>
      </c>
    </row>
    <row r="31" spans="1:12" s="8" customFormat="1" ht="12">
      <c r="A31" s="4" t="s">
        <v>309</v>
      </c>
      <c r="B31" s="4" t="s">
        <v>310</v>
      </c>
      <c r="C31" s="81">
        <f t="shared" si="0"/>
        <v>310</v>
      </c>
      <c r="D31" s="81">
        <v>260</v>
      </c>
      <c r="E31" s="81">
        <v>50</v>
      </c>
      <c r="F31" s="81">
        <v>5802</v>
      </c>
      <c r="G31" s="81"/>
      <c r="H31" s="81">
        <v>500</v>
      </c>
      <c r="I31" s="81"/>
      <c r="J31" s="81">
        <v>2183</v>
      </c>
      <c r="K31" s="81">
        <f t="shared" si="1"/>
        <v>8485</v>
      </c>
      <c r="L31" s="81">
        <v>1900</v>
      </c>
    </row>
    <row r="32" spans="1:12" s="8" customFormat="1" ht="12">
      <c r="A32" s="34" t="s">
        <v>57</v>
      </c>
      <c r="B32" s="5" t="s">
        <v>58</v>
      </c>
      <c r="C32" s="68">
        <f t="shared" si="0"/>
        <v>162</v>
      </c>
      <c r="D32" s="68">
        <v>128</v>
      </c>
      <c r="E32" s="68">
        <v>34</v>
      </c>
      <c r="F32" s="68">
        <v>1500</v>
      </c>
      <c r="G32" s="68"/>
      <c r="H32" s="68"/>
      <c r="I32" s="68"/>
      <c r="J32" s="68"/>
      <c r="K32" s="68">
        <f t="shared" si="1"/>
        <v>1500</v>
      </c>
      <c r="L32" s="68">
        <v>0</v>
      </c>
    </row>
    <row r="33" spans="1:12" s="8" customFormat="1" ht="12">
      <c r="A33" s="4" t="s">
        <v>365</v>
      </c>
      <c r="B33" s="4" t="s">
        <v>366</v>
      </c>
      <c r="C33" s="81">
        <f t="shared" si="0"/>
        <v>577</v>
      </c>
      <c r="D33" s="81">
        <v>525</v>
      </c>
      <c r="E33" s="81">
        <v>52</v>
      </c>
      <c r="F33" s="81">
        <v>9000</v>
      </c>
      <c r="G33" s="81">
        <v>5000</v>
      </c>
      <c r="H33" s="81">
        <v>2500</v>
      </c>
      <c r="I33" s="81"/>
      <c r="J33" s="81">
        <v>2500</v>
      </c>
      <c r="K33" s="81">
        <f t="shared" si="1"/>
        <v>19000</v>
      </c>
      <c r="L33" s="81">
        <v>0</v>
      </c>
    </row>
    <row r="34" spans="1:12" s="8" customFormat="1" ht="12">
      <c r="A34" s="34" t="s">
        <v>59</v>
      </c>
      <c r="B34" s="5" t="s">
        <v>504</v>
      </c>
      <c r="C34" s="68">
        <f t="shared" si="0"/>
        <v>294</v>
      </c>
      <c r="D34" s="68">
        <v>235</v>
      </c>
      <c r="E34" s="68">
        <v>59</v>
      </c>
      <c r="F34" s="68">
        <v>6316</v>
      </c>
      <c r="G34" s="68">
        <v>4200</v>
      </c>
      <c r="H34" s="68">
        <v>500</v>
      </c>
      <c r="I34" s="68"/>
      <c r="J34" s="68">
        <v>800</v>
      </c>
      <c r="K34" s="68">
        <f t="shared" si="1"/>
        <v>11816</v>
      </c>
      <c r="L34" s="68">
        <v>0</v>
      </c>
    </row>
    <row r="35" spans="1:12" s="8" customFormat="1" ht="12">
      <c r="A35" s="4" t="s">
        <v>367</v>
      </c>
      <c r="B35" s="4" t="s">
        <v>368</v>
      </c>
      <c r="C35" s="81">
        <f t="shared" si="0"/>
        <v>322</v>
      </c>
      <c r="D35" s="81">
        <v>261</v>
      </c>
      <c r="E35" s="81">
        <v>61</v>
      </c>
      <c r="F35" s="81">
        <v>6125</v>
      </c>
      <c r="G35" s="81">
        <v>300</v>
      </c>
      <c r="H35" s="81"/>
      <c r="I35" s="81">
        <v>2500</v>
      </c>
      <c r="J35" s="81">
        <v>1870</v>
      </c>
      <c r="K35" s="81">
        <f t="shared" si="1"/>
        <v>10795</v>
      </c>
      <c r="L35" s="81">
        <v>0</v>
      </c>
    </row>
    <row r="36" spans="1:12" s="8" customFormat="1" ht="12">
      <c r="A36" s="34" t="s">
        <v>63</v>
      </c>
      <c r="B36" s="5" t="s">
        <v>567</v>
      </c>
      <c r="C36" s="68">
        <f t="shared" si="0"/>
        <v>865</v>
      </c>
      <c r="D36" s="68">
        <v>723</v>
      </c>
      <c r="E36" s="68">
        <v>142</v>
      </c>
      <c r="F36" s="68">
        <v>19250</v>
      </c>
      <c r="G36" s="68"/>
      <c r="H36" s="68">
        <v>500</v>
      </c>
      <c r="I36" s="68"/>
      <c r="J36" s="68">
        <v>7800</v>
      </c>
      <c r="K36" s="68">
        <f t="shared" si="1"/>
        <v>27550</v>
      </c>
      <c r="L36" s="68">
        <v>0</v>
      </c>
    </row>
    <row r="37" spans="1:12" s="8" customFormat="1" ht="12">
      <c r="A37" s="33" t="s">
        <v>64</v>
      </c>
      <c r="B37" s="4" t="s">
        <v>67</v>
      </c>
      <c r="C37" s="81">
        <f t="shared" si="0"/>
        <v>937</v>
      </c>
      <c r="D37" s="81">
        <v>796</v>
      </c>
      <c r="E37" s="81">
        <v>141</v>
      </c>
      <c r="F37" s="81">
        <v>11822</v>
      </c>
      <c r="G37" s="81"/>
      <c r="H37" s="81">
        <v>3495</v>
      </c>
      <c r="I37" s="81"/>
      <c r="J37" s="81">
        <v>2228</v>
      </c>
      <c r="K37" s="81">
        <f t="shared" si="1"/>
        <v>17545</v>
      </c>
      <c r="L37" s="81">
        <v>0</v>
      </c>
    </row>
    <row r="38" spans="1:12" s="8" customFormat="1" ht="12">
      <c r="A38" s="34" t="s">
        <v>64</v>
      </c>
      <c r="B38" s="5" t="s">
        <v>65</v>
      </c>
      <c r="C38" s="68">
        <f t="shared" si="0"/>
        <v>690</v>
      </c>
      <c r="D38" s="68">
        <v>600</v>
      </c>
      <c r="E38" s="68">
        <v>90</v>
      </c>
      <c r="F38" s="68"/>
      <c r="G38" s="68"/>
      <c r="H38" s="68"/>
      <c r="I38" s="68"/>
      <c r="J38" s="68"/>
      <c r="K38" s="68">
        <f t="shared" si="1"/>
        <v>0</v>
      </c>
      <c r="L38" s="68">
        <v>0</v>
      </c>
    </row>
    <row r="39" spans="1:12" s="8" customFormat="1" ht="12">
      <c r="A39" s="4" t="s">
        <v>64</v>
      </c>
      <c r="B39" s="4" t="s">
        <v>546</v>
      </c>
      <c r="C39" s="81">
        <f t="shared" si="0"/>
        <v>323</v>
      </c>
      <c r="D39" s="81">
        <v>280</v>
      </c>
      <c r="E39" s="81">
        <v>43</v>
      </c>
      <c r="F39" s="81">
        <v>6947</v>
      </c>
      <c r="G39" s="81"/>
      <c r="H39" s="81"/>
      <c r="I39" s="81"/>
      <c r="J39" s="81"/>
      <c r="K39" s="81">
        <f t="shared" si="1"/>
        <v>6947</v>
      </c>
      <c r="L39" s="81">
        <v>707</v>
      </c>
    </row>
    <row r="40" spans="1:12" s="8" customFormat="1" ht="12">
      <c r="A40" s="34" t="s">
        <v>68</v>
      </c>
      <c r="B40" s="5" t="s">
        <v>458</v>
      </c>
      <c r="C40" s="68">
        <f t="shared" si="0"/>
        <v>290</v>
      </c>
      <c r="D40" s="68">
        <v>245</v>
      </c>
      <c r="E40" s="68">
        <v>45</v>
      </c>
      <c r="F40" s="68">
        <v>6000</v>
      </c>
      <c r="G40" s="68">
        <v>550</v>
      </c>
      <c r="H40" s="68"/>
      <c r="I40" s="68" t="s">
        <v>513</v>
      </c>
      <c r="J40" s="68">
        <v>1150</v>
      </c>
      <c r="K40" s="68">
        <f t="shared" si="1"/>
        <v>7700</v>
      </c>
      <c r="L40" s="68">
        <v>170</v>
      </c>
    </row>
    <row r="41" spans="1:12" s="8" customFormat="1" ht="12">
      <c r="A41" s="4" t="s">
        <v>370</v>
      </c>
      <c r="B41" s="4" t="s">
        <v>371</v>
      </c>
      <c r="C41" s="81">
        <f t="shared" si="0"/>
        <v>317</v>
      </c>
      <c r="D41" s="81">
        <v>257</v>
      </c>
      <c r="E41" s="81">
        <v>60</v>
      </c>
      <c r="F41" s="81">
        <v>4000</v>
      </c>
      <c r="G41" s="81">
        <v>100</v>
      </c>
      <c r="H41" s="81">
        <v>300</v>
      </c>
      <c r="I41" s="81"/>
      <c r="J41" s="81">
        <v>2100</v>
      </c>
      <c r="K41" s="81">
        <f t="shared" si="1"/>
        <v>6500</v>
      </c>
      <c r="L41" s="81">
        <v>0</v>
      </c>
    </row>
    <row r="42" spans="1:12" s="8" customFormat="1" ht="12">
      <c r="A42" s="34" t="s">
        <v>614</v>
      </c>
      <c r="B42" s="5" t="s">
        <v>613</v>
      </c>
      <c r="C42" s="68">
        <f t="shared" si="0"/>
        <v>232</v>
      </c>
      <c r="D42" s="68">
        <v>186</v>
      </c>
      <c r="E42" s="68">
        <v>46</v>
      </c>
      <c r="F42" s="68">
        <v>6975</v>
      </c>
      <c r="G42" s="68"/>
      <c r="H42" s="68"/>
      <c r="I42" s="68"/>
      <c r="J42" s="68">
        <v>807</v>
      </c>
      <c r="K42" s="68">
        <f t="shared" si="1"/>
        <v>7782</v>
      </c>
      <c r="L42" s="68">
        <v>0</v>
      </c>
    </row>
    <row r="43" spans="1:12" s="8" customFormat="1" ht="12">
      <c r="A43" s="4" t="s">
        <v>372</v>
      </c>
      <c r="B43" s="4" t="s">
        <v>373</v>
      </c>
      <c r="C43" s="81">
        <f t="shared" si="0"/>
        <v>143</v>
      </c>
      <c r="D43" s="81">
        <v>120</v>
      </c>
      <c r="E43" s="81">
        <v>23</v>
      </c>
      <c r="F43" s="81">
        <v>3000</v>
      </c>
      <c r="G43" s="81">
        <v>600</v>
      </c>
      <c r="H43" s="81"/>
      <c r="I43" s="81"/>
      <c r="J43" s="81">
        <v>300</v>
      </c>
      <c r="K43" s="81">
        <f t="shared" si="1"/>
        <v>3900</v>
      </c>
      <c r="L43" s="81"/>
    </row>
    <row r="44" spans="1:12" s="8" customFormat="1" ht="12">
      <c r="A44" s="5" t="s">
        <v>374</v>
      </c>
      <c r="B44" s="5" t="s">
        <v>375</v>
      </c>
      <c r="C44" s="68">
        <f t="shared" si="0"/>
        <v>545</v>
      </c>
      <c r="D44" s="68">
        <v>445</v>
      </c>
      <c r="E44" s="68">
        <v>100</v>
      </c>
      <c r="F44" s="68">
        <v>12000</v>
      </c>
      <c r="G44" s="68">
        <v>100</v>
      </c>
      <c r="H44" s="68">
        <v>500</v>
      </c>
      <c r="I44" s="68"/>
      <c r="J44" s="68">
        <v>4400</v>
      </c>
      <c r="K44" s="68">
        <f t="shared" si="1"/>
        <v>17000</v>
      </c>
      <c r="L44" s="68">
        <v>0</v>
      </c>
    </row>
    <row r="45" spans="1:12" s="8" customFormat="1" ht="12">
      <c r="A45" s="33" t="s">
        <v>75</v>
      </c>
      <c r="B45" s="4" t="s">
        <v>77</v>
      </c>
      <c r="C45" s="81">
        <f t="shared" si="0"/>
        <v>462</v>
      </c>
      <c r="D45" s="81">
        <v>410</v>
      </c>
      <c r="E45" s="81">
        <v>52</v>
      </c>
      <c r="F45" s="81">
        <v>11000</v>
      </c>
      <c r="G45" s="81">
        <v>2000</v>
      </c>
      <c r="H45" s="81"/>
      <c r="I45" s="81" t="s">
        <v>513</v>
      </c>
      <c r="J45" s="81">
        <v>4000</v>
      </c>
      <c r="K45" s="81">
        <f t="shared" si="1"/>
        <v>17000</v>
      </c>
      <c r="L45" s="81">
        <v>0</v>
      </c>
    </row>
    <row r="46" spans="1:12" s="8" customFormat="1" ht="12">
      <c r="A46" s="5" t="s">
        <v>453</v>
      </c>
      <c r="B46" s="5" t="s">
        <v>380</v>
      </c>
      <c r="C46" s="68">
        <f t="shared" si="0"/>
        <v>240</v>
      </c>
      <c r="D46" s="68">
        <v>204</v>
      </c>
      <c r="E46" s="68">
        <v>36</v>
      </c>
      <c r="F46" s="68">
        <v>5600</v>
      </c>
      <c r="G46" s="68">
        <v>500</v>
      </c>
      <c r="H46" s="68">
        <v>125</v>
      </c>
      <c r="I46" s="68"/>
      <c r="J46" s="68">
        <v>2200</v>
      </c>
      <c r="K46" s="68">
        <f t="shared" si="1"/>
        <v>8425</v>
      </c>
      <c r="L46" s="68">
        <v>0</v>
      </c>
    </row>
    <row r="47" spans="1:12" s="8" customFormat="1" ht="12">
      <c r="A47" s="33" t="s">
        <v>633</v>
      </c>
      <c r="B47" s="4" t="s">
        <v>82</v>
      </c>
      <c r="C47" s="81">
        <f t="shared" si="0"/>
        <v>1045</v>
      </c>
      <c r="D47" s="81">
        <v>881</v>
      </c>
      <c r="E47" s="81">
        <v>164</v>
      </c>
      <c r="F47" s="81">
        <v>29575</v>
      </c>
      <c r="G47" s="81" t="s">
        <v>513</v>
      </c>
      <c r="H47" s="81">
        <v>6113</v>
      </c>
      <c r="I47" s="81"/>
      <c r="J47" s="81">
        <v>4906</v>
      </c>
      <c r="K47" s="81">
        <f t="shared" si="1"/>
        <v>40594</v>
      </c>
      <c r="L47" s="81">
        <v>0</v>
      </c>
    </row>
    <row r="48" spans="1:12" s="8" customFormat="1" ht="12">
      <c r="A48" s="34" t="s">
        <v>85</v>
      </c>
      <c r="B48" s="5" t="s">
        <v>86</v>
      </c>
      <c r="C48" s="68">
        <f t="shared" si="0"/>
        <v>320</v>
      </c>
      <c r="D48" s="68">
        <v>290</v>
      </c>
      <c r="E48" s="68">
        <v>30</v>
      </c>
      <c r="F48" s="68">
        <v>6550</v>
      </c>
      <c r="G48" s="68"/>
      <c r="H48" s="68"/>
      <c r="I48" s="68"/>
      <c r="J48" s="68">
        <v>275</v>
      </c>
      <c r="K48" s="68">
        <f t="shared" si="1"/>
        <v>6825</v>
      </c>
      <c r="L48" s="68">
        <v>0</v>
      </c>
    </row>
    <row r="49" spans="1:12" s="8" customFormat="1" ht="12">
      <c r="A49" s="4" t="s">
        <v>85</v>
      </c>
      <c r="B49" s="4" t="s">
        <v>383</v>
      </c>
      <c r="C49" s="81">
        <f t="shared" si="0"/>
        <v>615</v>
      </c>
      <c r="D49" s="81">
        <v>525</v>
      </c>
      <c r="E49" s="81">
        <v>90</v>
      </c>
      <c r="F49" s="81">
        <v>9300</v>
      </c>
      <c r="G49" s="81">
        <v>800</v>
      </c>
      <c r="H49" s="81">
        <v>3100</v>
      </c>
      <c r="I49" s="81"/>
      <c r="J49" s="81">
        <v>3000</v>
      </c>
      <c r="K49" s="81">
        <f t="shared" si="1"/>
        <v>16200</v>
      </c>
      <c r="L49" s="81">
        <v>1000</v>
      </c>
    </row>
    <row r="50" spans="1:12" s="8" customFormat="1" ht="12">
      <c r="A50" s="34" t="s">
        <v>616</v>
      </c>
      <c r="B50" s="5" t="s">
        <v>617</v>
      </c>
      <c r="C50" s="68">
        <f t="shared" si="0"/>
        <v>2244</v>
      </c>
      <c r="D50" s="68">
        <v>1940</v>
      </c>
      <c r="E50" s="68">
        <v>304</v>
      </c>
      <c r="F50" s="68">
        <v>47765</v>
      </c>
      <c r="G50" s="68"/>
      <c r="H50" s="68">
        <v>11210</v>
      </c>
      <c r="I50" s="68"/>
      <c r="J50" s="68">
        <v>12700</v>
      </c>
      <c r="K50" s="68">
        <f t="shared" si="1"/>
        <v>71675</v>
      </c>
      <c r="L50" s="68">
        <v>0</v>
      </c>
    </row>
    <row r="51" spans="1:12" s="8" customFormat="1" ht="12">
      <c r="A51" s="4" t="s">
        <v>384</v>
      </c>
      <c r="B51" s="4" t="s">
        <v>618</v>
      </c>
      <c r="C51" s="81">
        <f t="shared" si="0"/>
        <v>430</v>
      </c>
      <c r="D51" s="81">
        <v>360</v>
      </c>
      <c r="E51" s="81">
        <v>70</v>
      </c>
      <c r="F51" s="81">
        <v>6760</v>
      </c>
      <c r="G51" s="81"/>
      <c r="H51" s="81">
        <v>1060</v>
      </c>
      <c r="I51" s="81"/>
      <c r="J51" s="81">
        <v>1067</v>
      </c>
      <c r="K51" s="81">
        <f t="shared" si="1"/>
        <v>8887</v>
      </c>
      <c r="L51" s="81">
        <v>0</v>
      </c>
    </row>
    <row r="52" spans="1:12" s="8" customFormat="1" ht="12">
      <c r="A52" s="5" t="s">
        <v>387</v>
      </c>
      <c r="B52" s="5" t="s">
        <v>388</v>
      </c>
      <c r="C52" s="68">
        <f t="shared" si="0"/>
        <v>499</v>
      </c>
      <c r="D52" s="68">
        <v>434</v>
      </c>
      <c r="E52" s="68">
        <v>65</v>
      </c>
      <c r="F52" s="68">
        <v>7797</v>
      </c>
      <c r="G52" s="68"/>
      <c r="H52" s="68">
        <v>230</v>
      </c>
      <c r="I52" s="68"/>
      <c r="J52" s="68">
        <v>4232</v>
      </c>
      <c r="K52" s="68">
        <f t="shared" si="1"/>
        <v>12259</v>
      </c>
      <c r="L52" s="68">
        <v>0</v>
      </c>
    </row>
    <row r="53" spans="1:12" s="8" customFormat="1" ht="12">
      <c r="A53" s="4" t="s">
        <v>387</v>
      </c>
      <c r="B53" s="4" t="s">
        <v>389</v>
      </c>
      <c r="C53" s="81">
        <f t="shared" si="0"/>
        <v>575</v>
      </c>
      <c r="D53" s="81">
        <v>485</v>
      </c>
      <c r="E53" s="81">
        <v>90</v>
      </c>
      <c r="F53" s="81">
        <v>8240</v>
      </c>
      <c r="G53" s="81"/>
      <c r="H53" s="81">
        <v>460</v>
      </c>
      <c r="I53" s="81"/>
      <c r="J53" s="81">
        <v>5717</v>
      </c>
      <c r="K53" s="81">
        <f t="shared" si="1"/>
        <v>14417</v>
      </c>
      <c r="L53" s="81">
        <v>0</v>
      </c>
    </row>
    <row r="54" spans="1:12" s="8" customFormat="1" ht="12">
      <c r="A54" s="5" t="s">
        <v>387</v>
      </c>
      <c r="B54" s="5" t="s">
        <v>390</v>
      </c>
      <c r="C54" s="68">
        <f t="shared" si="0"/>
        <v>545</v>
      </c>
      <c r="D54" s="68">
        <v>470</v>
      </c>
      <c r="E54" s="68">
        <v>75</v>
      </c>
      <c r="F54" s="68">
        <v>6695</v>
      </c>
      <c r="G54" s="68"/>
      <c r="H54" s="68">
        <v>125</v>
      </c>
      <c r="I54" s="68"/>
      <c r="J54" s="68">
        <v>5426</v>
      </c>
      <c r="K54" s="68">
        <f t="shared" si="1"/>
        <v>12246</v>
      </c>
      <c r="L54" s="68">
        <v>1000</v>
      </c>
    </row>
    <row r="55" spans="1:12" s="17" customFormat="1" ht="14.25">
      <c r="A55" s="4" t="s">
        <v>391</v>
      </c>
      <c r="B55" s="4" t="s">
        <v>392</v>
      </c>
      <c r="C55" s="81">
        <f>SUM(D55:E55)</f>
        <v>453</v>
      </c>
      <c r="D55" s="81">
        <v>376</v>
      </c>
      <c r="E55" s="81">
        <v>77</v>
      </c>
      <c r="F55" s="81">
        <v>5600</v>
      </c>
      <c r="G55" s="81"/>
      <c r="H55" s="144">
        <v>0</v>
      </c>
      <c r="I55" s="144"/>
      <c r="J55" s="144">
        <v>0</v>
      </c>
      <c r="K55" s="81">
        <f t="shared" si="1"/>
        <v>5600</v>
      </c>
      <c r="L55" s="81"/>
    </row>
    <row r="56" spans="1:12" s="8" customFormat="1" ht="12">
      <c r="A56" s="34" t="s">
        <v>87</v>
      </c>
      <c r="B56" s="5" t="s">
        <v>568</v>
      </c>
      <c r="C56" s="68">
        <f t="shared" si="0"/>
        <v>600</v>
      </c>
      <c r="D56" s="68">
        <v>495</v>
      </c>
      <c r="E56" s="68">
        <v>105</v>
      </c>
      <c r="F56" s="68">
        <v>13270</v>
      </c>
      <c r="G56" s="68"/>
      <c r="H56" s="68">
        <v>500</v>
      </c>
      <c r="I56" s="68"/>
      <c r="J56" s="68">
        <v>5760</v>
      </c>
      <c r="K56" s="68">
        <f t="shared" si="1"/>
        <v>19530</v>
      </c>
      <c r="L56" s="68">
        <v>0</v>
      </c>
    </row>
    <row r="57" spans="1:12" s="8" customFormat="1" ht="12">
      <c r="A57" s="33" t="s">
        <v>88</v>
      </c>
      <c r="B57" s="4" t="s">
        <v>89</v>
      </c>
      <c r="C57" s="81">
        <f t="shared" si="0"/>
        <v>136</v>
      </c>
      <c r="D57" s="81">
        <v>116</v>
      </c>
      <c r="E57" s="81">
        <v>20</v>
      </c>
      <c r="F57" s="81">
        <v>2000</v>
      </c>
      <c r="G57" s="81"/>
      <c r="H57" s="81"/>
      <c r="I57" s="81"/>
      <c r="J57" s="81">
        <v>600</v>
      </c>
      <c r="K57" s="81">
        <f t="shared" si="1"/>
        <v>2600</v>
      </c>
      <c r="L57" s="81">
        <v>0</v>
      </c>
    </row>
    <row r="58" spans="1:12" s="8" customFormat="1" ht="12">
      <c r="A58" s="34" t="s">
        <v>90</v>
      </c>
      <c r="B58" s="5" t="s">
        <v>91</v>
      </c>
      <c r="C58" s="68">
        <f t="shared" si="0"/>
        <v>250</v>
      </c>
      <c r="D58" s="68">
        <v>204</v>
      </c>
      <c r="E58" s="68">
        <v>46</v>
      </c>
      <c r="F58" s="68">
        <v>4080</v>
      </c>
      <c r="G58" s="68"/>
      <c r="H58" s="68"/>
      <c r="I58" s="68"/>
      <c r="J58" s="68">
        <v>237</v>
      </c>
      <c r="K58" s="68">
        <f t="shared" si="1"/>
        <v>4317</v>
      </c>
      <c r="L58" s="68">
        <v>965</v>
      </c>
    </row>
    <row r="59" spans="1:12" s="8" customFormat="1" ht="12">
      <c r="A59" s="33" t="s">
        <v>92</v>
      </c>
      <c r="B59" s="4" t="s">
        <v>93</v>
      </c>
      <c r="C59" s="81">
        <f t="shared" si="0"/>
        <v>155</v>
      </c>
      <c r="D59" s="81">
        <v>135</v>
      </c>
      <c r="E59" s="81">
        <v>20</v>
      </c>
      <c r="F59" s="81">
        <v>3400</v>
      </c>
      <c r="G59" s="81"/>
      <c r="H59" s="81">
        <v>75</v>
      </c>
      <c r="I59" s="81"/>
      <c r="J59" s="81">
        <v>500</v>
      </c>
      <c r="K59" s="81">
        <f t="shared" si="1"/>
        <v>3975</v>
      </c>
      <c r="L59" s="81">
        <v>0</v>
      </c>
    </row>
    <row r="60" spans="1:12" s="8" customFormat="1" ht="12">
      <c r="A60" s="34" t="s">
        <v>94</v>
      </c>
      <c r="B60" s="5" t="s">
        <v>590</v>
      </c>
      <c r="C60" s="68">
        <f t="shared" si="0"/>
        <v>800</v>
      </c>
      <c r="D60" s="68">
        <v>700</v>
      </c>
      <c r="E60" s="68">
        <v>100</v>
      </c>
      <c r="F60" s="68">
        <v>14000</v>
      </c>
      <c r="G60" s="68"/>
      <c r="H60" s="68">
        <v>1540</v>
      </c>
      <c r="I60" s="68"/>
      <c r="J60" s="68">
        <v>650</v>
      </c>
      <c r="K60" s="68">
        <f t="shared" si="1"/>
        <v>16190</v>
      </c>
      <c r="L60" s="68">
        <v>0</v>
      </c>
    </row>
    <row r="61" spans="1:12" s="8" customFormat="1" ht="12">
      <c r="A61" s="4" t="s">
        <v>397</v>
      </c>
      <c r="B61" s="4" t="s">
        <v>398</v>
      </c>
      <c r="C61" s="81">
        <f t="shared" si="0"/>
        <v>109</v>
      </c>
      <c r="D61" s="81">
        <v>83</v>
      </c>
      <c r="E61" s="81">
        <v>26</v>
      </c>
      <c r="F61" s="81">
        <v>3235</v>
      </c>
      <c r="G61" s="81"/>
      <c r="H61" s="81">
        <v>150</v>
      </c>
      <c r="I61" s="81"/>
      <c r="J61" s="81">
        <v>1785</v>
      </c>
      <c r="K61" s="81">
        <f t="shared" si="1"/>
        <v>5170</v>
      </c>
      <c r="L61" s="81"/>
    </row>
    <row r="62" spans="1:12" s="8" customFormat="1" ht="12">
      <c r="A62" s="5" t="s">
        <v>401</v>
      </c>
      <c r="B62" s="5" t="s">
        <v>402</v>
      </c>
      <c r="C62" s="68">
        <f t="shared" si="0"/>
        <v>255</v>
      </c>
      <c r="D62" s="68">
        <v>220</v>
      </c>
      <c r="E62" s="68">
        <v>35</v>
      </c>
      <c r="F62" s="68">
        <v>9000</v>
      </c>
      <c r="G62" s="68"/>
      <c r="H62" s="68">
        <v>450</v>
      </c>
      <c r="I62" s="68"/>
      <c r="J62" s="68">
        <v>2000</v>
      </c>
      <c r="K62" s="68">
        <f t="shared" si="1"/>
        <v>11450</v>
      </c>
      <c r="L62" s="68">
        <v>0</v>
      </c>
    </row>
    <row r="63" spans="1:12" s="8" customFormat="1" ht="12">
      <c r="A63" s="35" t="s">
        <v>100</v>
      </c>
      <c r="B63" s="4" t="s">
        <v>569</v>
      </c>
      <c r="C63" s="81">
        <f t="shared" si="0"/>
        <v>523</v>
      </c>
      <c r="D63" s="81">
        <v>450</v>
      </c>
      <c r="E63" s="81">
        <v>73</v>
      </c>
      <c r="F63" s="81">
        <v>13700</v>
      </c>
      <c r="G63" s="81"/>
      <c r="H63" s="81">
        <v>500</v>
      </c>
      <c r="I63" s="81"/>
      <c r="J63" s="81">
        <v>2830</v>
      </c>
      <c r="K63" s="81">
        <f t="shared" si="1"/>
        <v>17030</v>
      </c>
      <c r="L63" s="81">
        <v>0</v>
      </c>
    </row>
    <row r="64" spans="1:12" s="8" customFormat="1" ht="12">
      <c r="A64" s="34" t="s">
        <v>101</v>
      </c>
      <c r="B64" s="5" t="s">
        <v>102</v>
      </c>
      <c r="C64" s="68">
        <f t="shared" si="0"/>
        <v>272</v>
      </c>
      <c r="D64" s="68">
        <v>238</v>
      </c>
      <c r="E64" s="68">
        <v>34</v>
      </c>
      <c r="F64" s="68">
        <v>6225</v>
      </c>
      <c r="G64" s="68" t="s">
        <v>513</v>
      </c>
      <c r="H64" s="68">
        <v>150</v>
      </c>
      <c r="I64" s="68" t="s">
        <v>513</v>
      </c>
      <c r="J64" s="68">
        <v>1050</v>
      </c>
      <c r="K64" s="68">
        <f t="shared" si="1"/>
        <v>7425</v>
      </c>
      <c r="L64" s="68">
        <v>0</v>
      </c>
    </row>
    <row r="65" spans="1:12" s="8" customFormat="1" ht="12">
      <c r="A65" s="33" t="s">
        <v>104</v>
      </c>
      <c r="B65" s="4" t="s">
        <v>105</v>
      </c>
      <c r="C65" s="81">
        <f t="shared" si="0"/>
        <v>425</v>
      </c>
      <c r="D65" s="81">
        <v>355</v>
      </c>
      <c r="E65" s="81">
        <v>70</v>
      </c>
      <c r="F65" s="81">
        <v>6770</v>
      </c>
      <c r="G65" s="81">
        <v>2320</v>
      </c>
      <c r="H65" s="81">
        <v>250</v>
      </c>
      <c r="I65" s="81"/>
      <c r="J65" s="81">
        <v>3267</v>
      </c>
      <c r="K65" s="81">
        <f t="shared" si="1"/>
        <v>12607</v>
      </c>
      <c r="L65" s="81">
        <v>0</v>
      </c>
    </row>
    <row r="66" spans="1:12" s="8" customFormat="1" ht="12">
      <c r="A66" s="34" t="s">
        <v>108</v>
      </c>
      <c r="B66" s="5" t="s">
        <v>109</v>
      </c>
      <c r="C66" s="68">
        <f t="shared" si="0"/>
        <v>634</v>
      </c>
      <c r="D66" s="68">
        <v>527</v>
      </c>
      <c r="E66" s="68">
        <v>107</v>
      </c>
      <c r="F66" s="68">
        <v>19890</v>
      </c>
      <c r="G66" s="68">
        <v>28</v>
      </c>
      <c r="H66" s="68">
        <v>1045</v>
      </c>
      <c r="I66" s="68"/>
      <c r="J66" s="68">
        <v>2730</v>
      </c>
      <c r="K66" s="68">
        <f t="shared" si="1"/>
        <v>23693</v>
      </c>
      <c r="L66" s="68">
        <v>2255</v>
      </c>
    </row>
    <row r="67" spans="1:12" s="8" customFormat="1" ht="12">
      <c r="A67" s="33" t="s">
        <v>114</v>
      </c>
      <c r="B67" s="4" t="s">
        <v>115</v>
      </c>
      <c r="C67" s="81">
        <f t="shared" si="0"/>
        <v>305</v>
      </c>
      <c r="D67" s="81">
        <v>245</v>
      </c>
      <c r="E67" s="81">
        <v>60</v>
      </c>
      <c r="F67" s="81">
        <v>8955</v>
      </c>
      <c r="G67" s="81"/>
      <c r="H67" s="81">
        <v>125</v>
      </c>
      <c r="I67" s="81"/>
      <c r="J67" s="81">
        <v>1013</v>
      </c>
      <c r="K67" s="81">
        <f t="shared" si="1"/>
        <v>10093</v>
      </c>
      <c r="L67" s="81">
        <v>0</v>
      </c>
    </row>
    <row r="68" spans="1:12" s="8" customFormat="1" ht="12">
      <c r="A68" s="34" t="s">
        <v>116</v>
      </c>
      <c r="B68" s="5" t="s">
        <v>570</v>
      </c>
      <c r="C68" s="68">
        <f t="shared" si="0"/>
        <v>1000</v>
      </c>
      <c r="D68" s="68">
        <v>870</v>
      </c>
      <c r="E68" s="68">
        <v>130</v>
      </c>
      <c r="F68" s="68">
        <v>24420</v>
      </c>
      <c r="G68" s="68"/>
      <c r="H68" s="68">
        <v>4200</v>
      </c>
      <c r="I68" s="68"/>
      <c r="J68" s="68">
        <v>6150</v>
      </c>
      <c r="K68" s="68">
        <f t="shared" si="1"/>
        <v>34770</v>
      </c>
      <c r="L68" s="68">
        <v>0</v>
      </c>
    </row>
    <row r="69" spans="1:12" s="8" customFormat="1" ht="12">
      <c r="A69" s="143" t="s">
        <v>314</v>
      </c>
      <c r="B69" s="143" t="s">
        <v>315</v>
      </c>
      <c r="C69" s="81">
        <f>SUM(D69+E69)</f>
        <v>104</v>
      </c>
      <c r="D69" s="81">
        <v>90</v>
      </c>
      <c r="E69" s="81">
        <v>14</v>
      </c>
      <c r="F69" s="81">
        <v>1600</v>
      </c>
      <c r="G69" s="81"/>
      <c r="H69" s="81"/>
      <c r="I69" s="81"/>
      <c r="J69" s="81">
        <v>50</v>
      </c>
      <c r="K69" s="81">
        <f t="shared" si="1"/>
        <v>1650</v>
      </c>
      <c r="L69" s="81"/>
    </row>
    <row r="70" spans="1:12" s="8" customFormat="1" ht="12">
      <c r="A70" s="34" t="s">
        <v>119</v>
      </c>
      <c r="B70" s="5" t="s">
        <v>120</v>
      </c>
      <c r="C70" s="68">
        <f aca="true" t="shared" si="2" ref="C70:C135">SUM(D70+E70)</f>
        <v>553</v>
      </c>
      <c r="D70" s="68">
        <v>476</v>
      </c>
      <c r="E70" s="68">
        <v>77</v>
      </c>
      <c r="F70" s="68">
        <v>14420</v>
      </c>
      <c r="G70" s="68"/>
      <c r="H70" s="68">
        <v>2000</v>
      </c>
      <c r="I70" s="68"/>
      <c r="J70" s="68">
        <v>2944</v>
      </c>
      <c r="K70" s="68">
        <f aca="true" t="shared" si="3" ref="K70:K135">SUM(F70:J70)</f>
        <v>19364</v>
      </c>
      <c r="L70" s="68">
        <v>0</v>
      </c>
    </row>
    <row r="71" spans="1:12" s="8" customFormat="1" ht="12">
      <c r="A71" s="26" t="s">
        <v>119</v>
      </c>
      <c r="B71" s="26" t="s">
        <v>317</v>
      </c>
      <c r="C71" s="81">
        <f t="shared" si="2"/>
        <v>339</v>
      </c>
      <c r="D71" s="81">
        <v>284</v>
      </c>
      <c r="E71" s="81">
        <v>55</v>
      </c>
      <c r="F71" s="81">
        <v>9910</v>
      </c>
      <c r="G71" s="81">
        <v>500</v>
      </c>
      <c r="H71" s="81">
        <v>125</v>
      </c>
      <c r="I71" s="81"/>
      <c r="J71" s="81">
        <v>493</v>
      </c>
      <c r="K71" s="81">
        <f t="shared" si="3"/>
        <v>11028</v>
      </c>
      <c r="L71" s="81">
        <v>0</v>
      </c>
    </row>
    <row r="72" spans="1:12" s="8" customFormat="1" ht="12">
      <c r="A72" s="34" t="s">
        <v>121</v>
      </c>
      <c r="B72" s="5" t="s">
        <v>587</v>
      </c>
      <c r="C72" s="68">
        <f t="shared" si="2"/>
        <v>1162</v>
      </c>
      <c r="D72" s="68">
        <v>1000</v>
      </c>
      <c r="E72" s="68">
        <v>162</v>
      </c>
      <c r="F72" s="68">
        <v>21224</v>
      </c>
      <c r="G72" s="68">
        <v>6000</v>
      </c>
      <c r="H72" s="68">
        <v>16971</v>
      </c>
      <c r="I72" s="68"/>
      <c r="J72" s="68">
        <v>14329</v>
      </c>
      <c r="K72" s="68">
        <f t="shared" si="3"/>
        <v>58524</v>
      </c>
      <c r="L72" s="68">
        <v>0</v>
      </c>
    </row>
    <row r="73" spans="1:12" s="8" customFormat="1" ht="12">
      <c r="A73" s="26" t="s">
        <v>319</v>
      </c>
      <c r="B73" s="26" t="s">
        <v>320</v>
      </c>
      <c r="C73" s="81">
        <f t="shared" si="2"/>
        <v>100</v>
      </c>
      <c r="D73" s="81">
        <v>75</v>
      </c>
      <c r="E73" s="81">
        <v>25</v>
      </c>
      <c r="F73" s="81">
        <v>2000</v>
      </c>
      <c r="G73" s="81"/>
      <c r="H73" s="81"/>
      <c r="I73" s="81"/>
      <c r="J73" s="81">
        <v>250</v>
      </c>
      <c r="K73" s="81">
        <f t="shared" si="3"/>
        <v>2250</v>
      </c>
      <c r="L73" s="81">
        <v>0</v>
      </c>
    </row>
    <row r="74" spans="1:12" s="8" customFormat="1" ht="12">
      <c r="A74" s="34" t="s">
        <v>123</v>
      </c>
      <c r="B74" s="5" t="s">
        <v>124</v>
      </c>
      <c r="C74" s="68">
        <f t="shared" si="2"/>
        <v>130</v>
      </c>
      <c r="D74" s="68">
        <v>110</v>
      </c>
      <c r="E74" s="68">
        <v>20</v>
      </c>
      <c r="F74" s="68">
        <v>2500</v>
      </c>
      <c r="G74" s="68"/>
      <c r="H74" s="68"/>
      <c r="I74" s="68"/>
      <c r="J74" s="68">
        <v>500</v>
      </c>
      <c r="K74" s="68">
        <f t="shared" si="3"/>
        <v>3000</v>
      </c>
      <c r="L74" s="68">
        <v>0</v>
      </c>
    </row>
    <row r="75" spans="1:12" s="8" customFormat="1" ht="12">
      <c r="A75" s="33" t="s">
        <v>471</v>
      </c>
      <c r="B75" s="4" t="s">
        <v>125</v>
      </c>
      <c r="C75" s="81">
        <f t="shared" si="2"/>
        <v>370</v>
      </c>
      <c r="D75" s="81">
        <v>300</v>
      </c>
      <c r="E75" s="81">
        <v>70</v>
      </c>
      <c r="F75" s="81">
        <v>8000</v>
      </c>
      <c r="G75" s="81">
        <v>949</v>
      </c>
      <c r="H75" s="81">
        <v>250</v>
      </c>
      <c r="I75" s="81"/>
      <c r="J75" s="81">
        <v>2000</v>
      </c>
      <c r="K75" s="81">
        <f t="shared" si="3"/>
        <v>11199</v>
      </c>
      <c r="L75" s="81">
        <v>0</v>
      </c>
    </row>
    <row r="76" spans="1:12" s="8" customFormat="1" ht="12">
      <c r="A76" s="34" t="s">
        <v>126</v>
      </c>
      <c r="B76" s="5" t="s">
        <v>127</v>
      </c>
      <c r="C76" s="68">
        <f t="shared" si="2"/>
        <v>147</v>
      </c>
      <c r="D76" s="68">
        <v>117</v>
      </c>
      <c r="E76" s="68">
        <v>30</v>
      </c>
      <c r="F76" s="68">
        <v>1800</v>
      </c>
      <c r="G76" s="68"/>
      <c r="H76" s="68"/>
      <c r="I76" s="68"/>
      <c r="J76" s="68">
        <v>500</v>
      </c>
      <c r="K76" s="68">
        <f t="shared" si="3"/>
        <v>2300</v>
      </c>
      <c r="L76" s="68">
        <v>0</v>
      </c>
    </row>
    <row r="77" spans="1:12" s="8" customFormat="1" ht="12">
      <c r="A77" s="33" t="s">
        <v>128</v>
      </c>
      <c r="B77" s="4" t="s">
        <v>129</v>
      </c>
      <c r="C77" s="81">
        <f t="shared" si="2"/>
        <v>153</v>
      </c>
      <c r="D77" s="81">
        <v>118</v>
      </c>
      <c r="E77" s="81">
        <v>35</v>
      </c>
      <c r="F77" s="81">
        <v>495</v>
      </c>
      <c r="G77" s="81"/>
      <c r="H77" s="81"/>
      <c r="I77" s="81"/>
      <c r="J77" s="81">
        <v>2250</v>
      </c>
      <c r="K77" s="81">
        <f t="shared" si="3"/>
        <v>2745</v>
      </c>
      <c r="L77" s="81">
        <v>0</v>
      </c>
    </row>
    <row r="78" spans="1:12" s="8" customFormat="1" ht="12">
      <c r="A78" s="34" t="s">
        <v>130</v>
      </c>
      <c r="B78" s="5" t="s">
        <v>131</v>
      </c>
      <c r="C78" s="68">
        <f t="shared" si="2"/>
        <v>288</v>
      </c>
      <c r="D78" s="68">
        <v>250</v>
      </c>
      <c r="E78" s="68">
        <v>38</v>
      </c>
      <c r="F78" s="68">
        <v>6000</v>
      </c>
      <c r="G78" s="68"/>
      <c r="H78" s="68">
        <v>2275</v>
      </c>
      <c r="I78" s="68"/>
      <c r="J78" s="68">
        <v>2445</v>
      </c>
      <c r="K78" s="68">
        <f t="shared" si="3"/>
        <v>10720</v>
      </c>
      <c r="L78" s="68">
        <v>0</v>
      </c>
    </row>
    <row r="79" spans="1:12" s="8" customFormat="1" ht="12">
      <c r="A79" s="33" t="s">
        <v>132</v>
      </c>
      <c r="B79" s="4" t="s">
        <v>134</v>
      </c>
      <c r="C79" s="81">
        <f t="shared" si="2"/>
        <v>755</v>
      </c>
      <c r="D79" s="81">
        <v>625</v>
      </c>
      <c r="E79" s="81">
        <v>130</v>
      </c>
      <c r="F79" s="81">
        <v>15254</v>
      </c>
      <c r="G79" s="81"/>
      <c r="H79" s="81">
        <v>6819</v>
      </c>
      <c r="I79" s="81"/>
      <c r="J79" s="81">
        <v>3636</v>
      </c>
      <c r="K79" s="81">
        <f t="shared" si="3"/>
        <v>25709</v>
      </c>
      <c r="L79" s="81">
        <v>0</v>
      </c>
    </row>
    <row r="80" spans="1:12" s="8" customFormat="1" ht="12">
      <c r="A80" s="34" t="s">
        <v>132</v>
      </c>
      <c r="B80" s="5" t="s">
        <v>133</v>
      </c>
      <c r="C80" s="68">
        <f t="shared" si="2"/>
        <v>620</v>
      </c>
      <c r="D80" s="68">
        <v>540</v>
      </c>
      <c r="E80" s="68">
        <v>80</v>
      </c>
      <c r="F80" s="68">
        <v>10000</v>
      </c>
      <c r="G80" s="68"/>
      <c r="H80" s="68">
        <v>250</v>
      </c>
      <c r="I80" s="68"/>
      <c r="J80" s="68">
        <v>1000</v>
      </c>
      <c r="K80" s="68">
        <f t="shared" si="3"/>
        <v>11250</v>
      </c>
      <c r="L80" s="68">
        <v>0</v>
      </c>
    </row>
    <row r="81" spans="1:12" s="8" customFormat="1" ht="12">
      <c r="A81" s="33" t="s">
        <v>135</v>
      </c>
      <c r="B81" s="4" t="s">
        <v>136</v>
      </c>
      <c r="C81" s="81">
        <f t="shared" si="2"/>
        <v>810</v>
      </c>
      <c r="D81" s="81">
        <v>684</v>
      </c>
      <c r="E81" s="81">
        <v>126</v>
      </c>
      <c r="F81" s="81">
        <v>5544</v>
      </c>
      <c r="G81" s="81"/>
      <c r="H81" s="81">
        <v>500</v>
      </c>
      <c r="I81" s="81"/>
      <c r="J81" s="81">
        <v>2360</v>
      </c>
      <c r="K81" s="81">
        <f t="shared" si="3"/>
        <v>8404</v>
      </c>
      <c r="L81" s="81">
        <v>2940</v>
      </c>
    </row>
    <row r="82" spans="1:12" s="8" customFormat="1" ht="12">
      <c r="A82" s="34" t="s">
        <v>135</v>
      </c>
      <c r="B82" s="5" t="s">
        <v>137</v>
      </c>
      <c r="C82" s="68">
        <f t="shared" si="2"/>
        <v>576</v>
      </c>
      <c r="D82" s="68">
        <v>439</v>
      </c>
      <c r="E82" s="68">
        <v>137</v>
      </c>
      <c r="F82" s="68">
        <v>8750</v>
      </c>
      <c r="G82" s="68"/>
      <c r="H82" s="68">
        <v>250</v>
      </c>
      <c r="I82" s="68"/>
      <c r="J82" s="68">
        <v>5000</v>
      </c>
      <c r="K82" s="68">
        <f t="shared" si="3"/>
        <v>14000</v>
      </c>
      <c r="L82" s="68">
        <v>16200</v>
      </c>
    </row>
    <row r="83" spans="1:12" s="8" customFormat="1" ht="12">
      <c r="A83" s="33" t="s">
        <v>138</v>
      </c>
      <c r="B83" s="4" t="s">
        <v>139</v>
      </c>
      <c r="C83" s="81">
        <f t="shared" si="2"/>
        <v>110</v>
      </c>
      <c r="D83" s="81">
        <v>77</v>
      </c>
      <c r="E83" s="81">
        <v>33</v>
      </c>
      <c r="F83" s="81">
        <v>2720</v>
      </c>
      <c r="G83" s="81"/>
      <c r="H83" s="81">
        <v>650</v>
      </c>
      <c r="I83" s="81"/>
      <c r="J83" s="81">
        <v>200</v>
      </c>
      <c r="K83" s="81">
        <f t="shared" si="3"/>
        <v>3570</v>
      </c>
      <c r="L83" s="81">
        <v>0</v>
      </c>
    </row>
    <row r="84" spans="1:12" s="8" customFormat="1" ht="12">
      <c r="A84" s="27" t="s">
        <v>140</v>
      </c>
      <c r="B84" s="27" t="s">
        <v>322</v>
      </c>
      <c r="C84" s="68">
        <f t="shared" si="2"/>
        <v>493</v>
      </c>
      <c r="D84" s="68">
        <v>403</v>
      </c>
      <c r="E84" s="68">
        <v>90</v>
      </c>
      <c r="F84" s="68">
        <v>12400</v>
      </c>
      <c r="G84" s="68"/>
      <c r="H84" s="68">
        <v>125</v>
      </c>
      <c r="I84" s="68">
        <v>5000</v>
      </c>
      <c r="J84" s="68">
        <v>19225</v>
      </c>
      <c r="K84" s="68">
        <f t="shared" si="3"/>
        <v>36750</v>
      </c>
      <c r="L84" s="68">
        <v>400</v>
      </c>
    </row>
    <row r="85" spans="1:12" s="31" customFormat="1" ht="12">
      <c r="A85" s="33" t="s">
        <v>143</v>
      </c>
      <c r="B85" s="4" t="s">
        <v>144</v>
      </c>
      <c r="C85" s="81">
        <f t="shared" si="2"/>
        <v>74</v>
      </c>
      <c r="D85" s="81">
        <v>59</v>
      </c>
      <c r="E85" s="81">
        <v>15</v>
      </c>
      <c r="F85" s="81">
        <v>750</v>
      </c>
      <c r="G85" s="81"/>
      <c r="H85" s="81"/>
      <c r="I85" s="81"/>
      <c r="J85" s="81"/>
      <c r="K85" s="81">
        <f t="shared" si="3"/>
        <v>750</v>
      </c>
      <c r="L85" s="81">
        <v>0</v>
      </c>
    </row>
    <row r="86" spans="1:12" s="8" customFormat="1" ht="12">
      <c r="A86" s="34" t="s">
        <v>145</v>
      </c>
      <c r="B86" s="5" t="s">
        <v>146</v>
      </c>
      <c r="C86" s="68">
        <f t="shared" si="2"/>
        <v>960</v>
      </c>
      <c r="D86" s="68">
        <v>850</v>
      </c>
      <c r="E86" s="68">
        <v>110</v>
      </c>
      <c r="F86" s="68">
        <v>15000</v>
      </c>
      <c r="G86" s="68">
        <v>200</v>
      </c>
      <c r="H86" s="68">
        <v>3400</v>
      </c>
      <c r="I86" s="68"/>
      <c r="J86" s="68">
        <v>2510</v>
      </c>
      <c r="K86" s="68">
        <f t="shared" si="3"/>
        <v>21110</v>
      </c>
      <c r="L86" s="68">
        <v>80000</v>
      </c>
    </row>
    <row r="87" spans="1:12" s="8" customFormat="1" ht="12">
      <c r="A87" s="26" t="s">
        <v>325</v>
      </c>
      <c r="B87" s="26" t="s">
        <v>326</v>
      </c>
      <c r="C87" s="81">
        <f t="shared" si="2"/>
        <v>213</v>
      </c>
      <c r="D87" s="81">
        <v>183</v>
      </c>
      <c r="E87" s="81">
        <v>30</v>
      </c>
      <c r="F87" s="81">
        <v>4011</v>
      </c>
      <c r="G87" s="81"/>
      <c r="H87" s="81">
        <v>650</v>
      </c>
      <c r="I87" s="81"/>
      <c r="J87" s="81">
        <v>725</v>
      </c>
      <c r="K87" s="81">
        <f t="shared" si="3"/>
        <v>5386</v>
      </c>
      <c r="L87" s="81">
        <v>300</v>
      </c>
    </row>
    <row r="88" spans="1:12" s="8" customFormat="1" ht="12">
      <c r="A88" s="34" t="s">
        <v>147</v>
      </c>
      <c r="B88" s="5" t="s">
        <v>150</v>
      </c>
      <c r="C88" s="68">
        <f t="shared" si="2"/>
        <v>303</v>
      </c>
      <c r="D88" s="68">
        <v>228</v>
      </c>
      <c r="E88" s="68">
        <v>75</v>
      </c>
      <c r="F88" s="68">
        <v>10900</v>
      </c>
      <c r="G88" s="68"/>
      <c r="H88" s="68">
        <v>500</v>
      </c>
      <c r="I88" s="68"/>
      <c r="J88" s="68">
        <v>1000</v>
      </c>
      <c r="K88" s="68">
        <f t="shared" si="3"/>
        <v>12400</v>
      </c>
      <c r="L88" s="68">
        <v>0</v>
      </c>
    </row>
    <row r="89" spans="1:12" s="8" customFormat="1" ht="12">
      <c r="A89" s="33" t="s">
        <v>147</v>
      </c>
      <c r="B89" s="4" t="s">
        <v>149</v>
      </c>
      <c r="C89" s="81">
        <f t="shared" si="2"/>
        <v>465</v>
      </c>
      <c r="D89" s="81">
        <v>380</v>
      </c>
      <c r="E89" s="81">
        <v>85</v>
      </c>
      <c r="F89" s="81">
        <v>8704</v>
      </c>
      <c r="G89" s="81"/>
      <c r="H89" s="81"/>
      <c r="I89" s="81">
        <v>635</v>
      </c>
      <c r="J89" s="81">
        <v>1471</v>
      </c>
      <c r="K89" s="81">
        <f t="shared" si="3"/>
        <v>10810</v>
      </c>
      <c r="L89" s="81">
        <v>0</v>
      </c>
    </row>
    <row r="90" spans="1:12" s="8" customFormat="1" ht="12">
      <c r="A90" s="27" t="s">
        <v>330</v>
      </c>
      <c r="B90" s="27" t="s">
        <v>331</v>
      </c>
      <c r="C90" s="68">
        <f t="shared" si="2"/>
        <v>202</v>
      </c>
      <c r="D90" s="68">
        <v>160</v>
      </c>
      <c r="E90" s="68">
        <v>42</v>
      </c>
      <c r="F90" s="68"/>
      <c r="G90" s="68"/>
      <c r="H90" s="68"/>
      <c r="I90" s="68"/>
      <c r="J90" s="68"/>
      <c r="K90" s="68">
        <f t="shared" si="3"/>
        <v>0</v>
      </c>
      <c r="L90" s="68"/>
    </row>
    <row r="91" spans="1:12" s="8" customFormat="1" ht="12">
      <c r="A91" s="35" t="s">
        <v>538</v>
      </c>
      <c r="B91" s="4" t="s">
        <v>539</v>
      </c>
      <c r="C91" s="81">
        <f t="shared" si="2"/>
        <v>174</v>
      </c>
      <c r="D91" s="81">
        <v>150</v>
      </c>
      <c r="E91" s="81">
        <v>24</v>
      </c>
      <c r="F91" s="81">
        <v>4880</v>
      </c>
      <c r="G91" s="81"/>
      <c r="H91" s="81"/>
      <c r="I91" s="81"/>
      <c r="J91" s="81">
        <v>3100</v>
      </c>
      <c r="K91" s="81">
        <f t="shared" si="3"/>
        <v>7980</v>
      </c>
      <c r="L91" s="81">
        <v>550</v>
      </c>
    </row>
    <row r="92" spans="1:12" s="8" customFormat="1" ht="12">
      <c r="A92" s="34" t="s">
        <v>154</v>
      </c>
      <c r="B92" s="5" t="s">
        <v>155</v>
      </c>
      <c r="C92" s="68">
        <f t="shared" si="2"/>
        <v>54</v>
      </c>
      <c r="D92" s="68">
        <v>44</v>
      </c>
      <c r="E92" s="68">
        <v>10</v>
      </c>
      <c r="F92" s="68">
        <v>2000</v>
      </c>
      <c r="G92" s="68"/>
      <c r="H92" s="68"/>
      <c r="I92" s="68"/>
      <c r="J92" s="68">
        <v>500</v>
      </c>
      <c r="K92" s="68">
        <f t="shared" si="3"/>
        <v>2500</v>
      </c>
      <c r="L92" s="68">
        <v>0</v>
      </c>
    </row>
    <row r="93" spans="1:12" s="8" customFormat="1" ht="12">
      <c r="A93" s="33" t="s">
        <v>156</v>
      </c>
      <c r="B93" s="4" t="s">
        <v>157</v>
      </c>
      <c r="C93" s="81">
        <f t="shared" si="2"/>
        <v>218</v>
      </c>
      <c r="D93" s="81">
        <v>175</v>
      </c>
      <c r="E93" s="81">
        <v>43</v>
      </c>
      <c r="F93" s="81">
        <v>2724</v>
      </c>
      <c r="G93" s="81">
        <v>580</v>
      </c>
      <c r="H93" s="81"/>
      <c r="I93" s="81"/>
      <c r="J93" s="81">
        <v>2554</v>
      </c>
      <c r="K93" s="81">
        <f t="shared" si="3"/>
        <v>5858</v>
      </c>
      <c r="L93" s="81">
        <v>0</v>
      </c>
    </row>
    <row r="94" spans="1:12" s="8" customFormat="1" ht="12">
      <c r="A94" s="34" t="s">
        <v>158</v>
      </c>
      <c r="B94" s="5" t="s">
        <v>159</v>
      </c>
      <c r="C94" s="68">
        <f t="shared" si="2"/>
        <v>399</v>
      </c>
      <c r="D94" s="68">
        <v>320</v>
      </c>
      <c r="E94" s="68">
        <v>79</v>
      </c>
      <c r="F94" s="68">
        <v>9600</v>
      </c>
      <c r="G94" s="68">
        <v>600</v>
      </c>
      <c r="H94" s="68"/>
      <c r="I94" s="68"/>
      <c r="J94" s="68">
        <v>800</v>
      </c>
      <c r="K94" s="68">
        <f t="shared" si="3"/>
        <v>11000</v>
      </c>
      <c r="L94" s="68">
        <v>0</v>
      </c>
    </row>
    <row r="95" spans="1:12" s="8" customFormat="1" ht="12">
      <c r="A95" s="33" t="s">
        <v>160</v>
      </c>
      <c r="B95" s="4" t="s">
        <v>161</v>
      </c>
      <c r="C95" s="81">
        <f t="shared" si="2"/>
        <v>137</v>
      </c>
      <c r="D95" s="81">
        <v>109</v>
      </c>
      <c r="E95" s="81">
        <v>28</v>
      </c>
      <c r="F95" s="81">
        <v>4281</v>
      </c>
      <c r="G95" s="81"/>
      <c r="H95" s="81"/>
      <c r="I95" s="81"/>
      <c r="J95" s="81">
        <v>84</v>
      </c>
      <c r="K95" s="81">
        <f t="shared" si="3"/>
        <v>4365</v>
      </c>
      <c r="L95" s="81"/>
    </row>
    <row r="96" spans="1:12" s="8" customFormat="1" ht="12">
      <c r="A96" s="72" t="s">
        <v>162</v>
      </c>
      <c r="B96" s="5" t="s">
        <v>571</v>
      </c>
      <c r="C96" s="68">
        <f t="shared" si="2"/>
        <v>1192</v>
      </c>
      <c r="D96" s="68">
        <v>1092</v>
      </c>
      <c r="E96" s="68">
        <v>100</v>
      </c>
      <c r="F96" s="68">
        <v>28991</v>
      </c>
      <c r="G96" s="68"/>
      <c r="H96" s="68">
        <v>4129</v>
      </c>
      <c r="I96" s="68"/>
      <c r="J96" s="68">
        <v>5075</v>
      </c>
      <c r="K96" s="68">
        <f t="shared" si="3"/>
        <v>38195</v>
      </c>
      <c r="L96" s="68">
        <v>0</v>
      </c>
    </row>
    <row r="97" spans="1:12" s="8" customFormat="1" ht="12">
      <c r="A97" s="26" t="s">
        <v>339</v>
      </c>
      <c r="B97" s="26" t="s">
        <v>676</v>
      </c>
      <c r="C97" s="81">
        <f t="shared" si="2"/>
        <v>531</v>
      </c>
      <c r="D97" s="81">
        <v>456</v>
      </c>
      <c r="E97" s="81">
        <v>75</v>
      </c>
      <c r="F97" s="81">
        <v>7200</v>
      </c>
      <c r="G97" s="81">
        <v>300</v>
      </c>
      <c r="H97" s="81">
        <v>500</v>
      </c>
      <c r="I97" s="81"/>
      <c r="J97" s="81">
        <v>5645</v>
      </c>
      <c r="K97" s="81">
        <f t="shared" si="3"/>
        <v>13645</v>
      </c>
      <c r="L97" s="81"/>
    </row>
    <row r="98" spans="1:12" s="8" customFormat="1" ht="12">
      <c r="A98" s="34" t="s">
        <v>163</v>
      </c>
      <c r="B98" s="5" t="s">
        <v>164</v>
      </c>
      <c r="C98" s="68">
        <f t="shared" si="2"/>
        <v>165</v>
      </c>
      <c r="D98" s="68">
        <v>129</v>
      </c>
      <c r="E98" s="68">
        <v>36</v>
      </c>
      <c r="F98" s="68">
        <v>2268</v>
      </c>
      <c r="G98" s="68"/>
      <c r="H98" s="68"/>
      <c r="I98" s="68">
        <v>250</v>
      </c>
      <c r="J98" s="68">
        <v>900</v>
      </c>
      <c r="K98" s="68">
        <f t="shared" si="3"/>
        <v>3418</v>
      </c>
      <c r="L98" s="68">
        <v>0</v>
      </c>
    </row>
    <row r="99" spans="1:12" s="8" customFormat="1" ht="12">
      <c r="A99" s="26" t="s">
        <v>348</v>
      </c>
      <c r="B99" s="26" t="s">
        <v>572</v>
      </c>
      <c r="C99" s="81">
        <f t="shared" si="2"/>
        <v>475</v>
      </c>
      <c r="D99" s="81">
        <v>400</v>
      </c>
      <c r="E99" s="81">
        <v>75</v>
      </c>
      <c r="F99" s="81">
        <v>12360</v>
      </c>
      <c r="G99" s="81">
        <v>2300</v>
      </c>
      <c r="H99" s="81">
        <v>11776</v>
      </c>
      <c r="I99" s="81"/>
      <c r="J99" s="81">
        <v>3400</v>
      </c>
      <c r="K99" s="81">
        <f t="shared" si="3"/>
        <v>29836</v>
      </c>
      <c r="L99" s="81">
        <v>0</v>
      </c>
    </row>
    <row r="100" spans="1:12" s="8" customFormat="1" ht="12">
      <c r="A100" s="34" t="s">
        <v>165</v>
      </c>
      <c r="B100" s="5" t="s">
        <v>166</v>
      </c>
      <c r="C100" s="68">
        <f t="shared" si="2"/>
        <v>205</v>
      </c>
      <c r="D100" s="68">
        <v>168</v>
      </c>
      <c r="E100" s="68">
        <v>37</v>
      </c>
      <c r="F100" s="68">
        <v>2282</v>
      </c>
      <c r="G100" s="68"/>
      <c r="H100" s="68"/>
      <c r="I100" s="68"/>
      <c r="J100" s="68"/>
      <c r="K100" s="68">
        <f t="shared" si="3"/>
        <v>2282</v>
      </c>
      <c r="L100" s="68">
        <v>147</v>
      </c>
    </row>
    <row r="101" spans="1:12" s="8" customFormat="1" ht="12">
      <c r="A101" s="26" t="s">
        <v>349</v>
      </c>
      <c r="B101" s="26" t="s">
        <v>581</v>
      </c>
      <c r="C101" s="81">
        <f t="shared" si="2"/>
        <v>227</v>
      </c>
      <c r="D101" s="81">
        <v>187</v>
      </c>
      <c r="E101" s="81">
        <v>40</v>
      </c>
      <c r="F101" s="81">
        <v>5000</v>
      </c>
      <c r="G101" s="81">
        <v>100</v>
      </c>
      <c r="H101" s="81"/>
      <c r="I101" s="81"/>
      <c r="J101" s="81">
        <v>500</v>
      </c>
      <c r="K101" s="81">
        <f t="shared" si="3"/>
        <v>5600</v>
      </c>
      <c r="L101" s="81"/>
    </row>
    <row r="102" spans="1:12" s="8" customFormat="1" ht="12">
      <c r="A102" s="34" t="s">
        <v>167</v>
      </c>
      <c r="B102" s="5" t="s">
        <v>501</v>
      </c>
      <c r="C102" s="68">
        <f t="shared" si="2"/>
        <v>292</v>
      </c>
      <c r="D102" s="68">
        <v>240</v>
      </c>
      <c r="E102" s="68">
        <v>52</v>
      </c>
      <c r="F102" s="68">
        <v>6754</v>
      </c>
      <c r="G102" s="68"/>
      <c r="H102" s="68">
        <v>125</v>
      </c>
      <c r="I102" s="68"/>
      <c r="J102" s="68">
        <v>209</v>
      </c>
      <c r="K102" s="68">
        <f t="shared" si="3"/>
        <v>7088</v>
      </c>
      <c r="L102" s="68">
        <v>0</v>
      </c>
    </row>
    <row r="103" spans="1:12" s="8" customFormat="1" ht="12">
      <c r="A103" s="33" t="s">
        <v>168</v>
      </c>
      <c r="B103" s="4" t="s">
        <v>573</v>
      </c>
      <c r="C103" s="81">
        <f t="shared" si="2"/>
        <v>600</v>
      </c>
      <c r="D103" s="81">
        <v>500</v>
      </c>
      <c r="E103" s="81">
        <v>100</v>
      </c>
      <c r="F103" s="81">
        <v>12375</v>
      </c>
      <c r="G103" s="81">
        <v>950</v>
      </c>
      <c r="H103" s="81">
        <v>4650</v>
      </c>
      <c r="I103" s="81"/>
      <c r="J103" s="81"/>
      <c r="K103" s="81">
        <f t="shared" si="3"/>
        <v>17975</v>
      </c>
      <c r="L103" s="81"/>
    </row>
    <row r="104" spans="1:12" s="8" customFormat="1" ht="12">
      <c r="A104" s="34" t="s">
        <v>169</v>
      </c>
      <c r="B104" s="5" t="s">
        <v>170</v>
      </c>
      <c r="C104" s="68">
        <f t="shared" si="2"/>
        <v>87</v>
      </c>
      <c r="D104" s="68">
        <v>72</v>
      </c>
      <c r="E104" s="68">
        <v>15</v>
      </c>
      <c r="F104" s="68">
        <v>2500</v>
      </c>
      <c r="G104" s="68" t="s">
        <v>513</v>
      </c>
      <c r="H104" s="68">
        <v>1</v>
      </c>
      <c r="I104" s="68"/>
      <c r="J104" s="68"/>
      <c r="K104" s="68">
        <f t="shared" si="3"/>
        <v>2501</v>
      </c>
      <c r="L104" s="68">
        <v>0</v>
      </c>
    </row>
    <row r="105" spans="1:12" s="8" customFormat="1" ht="12">
      <c r="A105" s="33" t="s">
        <v>171</v>
      </c>
      <c r="B105" s="4" t="s">
        <v>172</v>
      </c>
      <c r="C105" s="81">
        <f t="shared" si="2"/>
        <v>278</v>
      </c>
      <c r="D105" s="81">
        <v>218</v>
      </c>
      <c r="E105" s="81">
        <v>60</v>
      </c>
      <c r="F105" s="81">
        <v>6150</v>
      </c>
      <c r="G105" s="81">
        <v>3235</v>
      </c>
      <c r="H105" s="81">
        <v>769</v>
      </c>
      <c r="I105" s="81"/>
      <c r="J105" s="81">
        <v>1305</v>
      </c>
      <c r="K105" s="81">
        <f t="shared" si="3"/>
        <v>11459</v>
      </c>
      <c r="L105" s="81">
        <v>0</v>
      </c>
    </row>
    <row r="106" spans="1:12" s="8" customFormat="1" ht="12">
      <c r="A106" s="34" t="s">
        <v>171</v>
      </c>
      <c r="B106" s="5" t="s">
        <v>173</v>
      </c>
      <c r="C106" s="68">
        <f t="shared" si="2"/>
        <v>322</v>
      </c>
      <c r="D106" s="68">
        <v>287</v>
      </c>
      <c r="E106" s="68">
        <v>35</v>
      </c>
      <c r="F106" s="68">
        <v>3000</v>
      </c>
      <c r="G106" s="68"/>
      <c r="H106" s="68"/>
      <c r="I106" s="68"/>
      <c r="J106" s="68">
        <v>2000</v>
      </c>
      <c r="K106" s="68">
        <f t="shared" si="3"/>
        <v>5000</v>
      </c>
      <c r="L106" s="68">
        <v>5500</v>
      </c>
    </row>
    <row r="107" spans="1:12" s="8" customFormat="1" ht="12">
      <c r="A107" s="33" t="s">
        <v>174</v>
      </c>
      <c r="B107" s="4" t="s">
        <v>175</v>
      </c>
      <c r="C107" s="81">
        <f t="shared" si="2"/>
        <v>230</v>
      </c>
      <c r="D107" s="81">
        <v>190</v>
      </c>
      <c r="E107" s="81">
        <v>40</v>
      </c>
      <c r="F107" s="81">
        <v>6000</v>
      </c>
      <c r="G107" s="81"/>
      <c r="H107" s="81"/>
      <c r="I107" s="81"/>
      <c r="J107" s="81">
        <v>3850</v>
      </c>
      <c r="K107" s="81">
        <f t="shared" si="3"/>
        <v>9850</v>
      </c>
      <c r="L107" s="81">
        <v>0</v>
      </c>
    </row>
    <row r="108" spans="1:12" s="8" customFormat="1" ht="12">
      <c r="A108" s="34" t="s">
        <v>174</v>
      </c>
      <c r="B108" s="5" t="s">
        <v>176</v>
      </c>
      <c r="C108" s="68">
        <f t="shared" si="2"/>
        <v>229</v>
      </c>
      <c r="D108" s="68">
        <v>176</v>
      </c>
      <c r="E108" s="68">
        <v>53</v>
      </c>
      <c r="F108" s="68">
        <v>7600</v>
      </c>
      <c r="G108" s="68">
        <v>100</v>
      </c>
      <c r="H108" s="68">
        <v>4100</v>
      </c>
      <c r="I108" s="68"/>
      <c r="J108" s="68">
        <v>5515</v>
      </c>
      <c r="K108" s="68">
        <f t="shared" si="3"/>
        <v>17315</v>
      </c>
      <c r="L108" s="68">
        <v>1000</v>
      </c>
    </row>
    <row r="109" spans="1:12" s="8" customFormat="1" ht="12">
      <c r="A109" s="26" t="s">
        <v>177</v>
      </c>
      <c r="B109" s="26" t="s">
        <v>356</v>
      </c>
      <c r="C109" s="81">
        <f t="shared" si="2"/>
        <v>250</v>
      </c>
      <c r="D109" s="81">
        <v>210</v>
      </c>
      <c r="E109" s="81">
        <v>40</v>
      </c>
      <c r="F109" s="81">
        <v>5500</v>
      </c>
      <c r="G109" s="81"/>
      <c r="H109" s="81"/>
      <c r="I109" s="81"/>
      <c r="J109" s="81">
        <v>1550</v>
      </c>
      <c r="K109" s="81">
        <f t="shared" si="3"/>
        <v>7050</v>
      </c>
      <c r="L109" s="81">
        <v>0</v>
      </c>
    </row>
    <row r="110" spans="1:12" s="8" customFormat="1" ht="12">
      <c r="A110" s="34" t="s">
        <v>177</v>
      </c>
      <c r="B110" s="5" t="s">
        <v>502</v>
      </c>
      <c r="C110" s="68">
        <f t="shared" si="2"/>
        <v>261</v>
      </c>
      <c r="D110" s="68">
        <v>226</v>
      </c>
      <c r="E110" s="68">
        <v>35</v>
      </c>
      <c r="F110" s="68">
        <v>10000</v>
      </c>
      <c r="G110" s="68"/>
      <c r="H110" s="68">
        <v>4000</v>
      </c>
      <c r="I110" s="68"/>
      <c r="J110" s="68">
        <v>1200</v>
      </c>
      <c r="K110" s="68">
        <f t="shared" si="3"/>
        <v>15200</v>
      </c>
      <c r="L110" s="68">
        <v>0</v>
      </c>
    </row>
    <row r="111" spans="1:12" s="8" customFormat="1" ht="12">
      <c r="A111" s="4" t="s">
        <v>357</v>
      </c>
      <c r="B111" s="4" t="s">
        <v>358</v>
      </c>
      <c r="C111" s="81">
        <f t="shared" si="2"/>
        <v>390</v>
      </c>
      <c r="D111" s="81">
        <v>332</v>
      </c>
      <c r="E111" s="81">
        <v>58</v>
      </c>
      <c r="F111" s="81">
        <v>11500</v>
      </c>
      <c r="G111" s="81">
        <v>3250</v>
      </c>
      <c r="H111" s="81">
        <v>720</v>
      </c>
      <c r="I111" s="81"/>
      <c r="J111" s="81">
        <v>1800</v>
      </c>
      <c r="K111" s="81">
        <f t="shared" si="3"/>
        <v>17270</v>
      </c>
      <c r="L111" s="81">
        <v>0</v>
      </c>
    </row>
    <row r="112" spans="1:12" s="8" customFormat="1" ht="12">
      <c r="A112" s="34" t="s">
        <v>178</v>
      </c>
      <c r="B112" s="5" t="s">
        <v>574</v>
      </c>
      <c r="C112" s="68">
        <f t="shared" si="2"/>
        <v>632</v>
      </c>
      <c r="D112" s="68">
        <v>557</v>
      </c>
      <c r="E112" s="68">
        <v>75</v>
      </c>
      <c r="F112" s="68">
        <v>6770</v>
      </c>
      <c r="G112" s="68"/>
      <c r="H112" s="68">
        <v>500</v>
      </c>
      <c r="I112" s="68"/>
      <c r="J112" s="68">
        <v>688</v>
      </c>
      <c r="K112" s="68">
        <f t="shared" si="3"/>
        <v>7958</v>
      </c>
      <c r="L112" s="68">
        <v>0</v>
      </c>
    </row>
    <row r="113" spans="1:12" s="8" customFormat="1" ht="12">
      <c r="A113" s="33" t="s">
        <v>179</v>
      </c>
      <c r="B113" s="4" t="s">
        <v>180</v>
      </c>
      <c r="C113" s="81">
        <f t="shared" si="2"/>
        <v>299</v>
      </c>
      <c r="D113" s="81">
        <v>253</v>
      </c>
      <c r="E113" s="81">
        <v>46</v>
      </c>
      <c r="F113" s="81">
        <v>7062</v>
      </c>
      <c r="G113" s="81">
        <v>187</v>
      </c>
      <c r="H113" s="81">
        <v>500</v>
      </c>
      <c r="I113" s="81"/>
      <c r="J113" s="81">
        <v>10239</v>
      </c>
      <c r="K113" s="81">
        <f t="shared" si="3"/>
        <v>17988</v>
      </c>
      <c r="L113" s="81">
        <v>0</v>
      </c>
    </row>
    <row r="114" spans="1:12" s="8" customFormat="1" ht="12">
      <c r="A114" s="34" t="s">
        <v>181</v>
      </c>
      <c r="B114" s="5" t="s">
        <v>183</v>
      </c>
      <c r="C114" s="68">
        <f t="shared" si="2"/>
        <v>496</v>
      </c>
      <c r="D114" s="68">
        <v>420</v>
      </c>
      <c r="E114" s="68">
        <v>76</v>
      </c>
      <c r="F114" s="68">
        <v>10550</v>
      </c>
      <c r="G114" s="68">
        <v>1000</v>
      </c>
      <c r="H114" s="68">
        <v>250</v>
      </c>
      <c r="I114" s="68"/>
      <c r="J114" s="68">
        <v>1250</v>
      </c>
      <c r="K114" s="68">
        <f t="shared" si="3"/>
        <v>13050</v>
      </c>
      <c r="L114" s="68">
        <v>0</v>
      </c>
    </row>
    <row r="115" spans="1:12" s="8" customFormat="1" ht="12">
      <c r="A115" s="33" t="s">
        <v>181</v>
      </c>
      <c r="B115" s="4" t="s">
        <v>182</v>
      </c>
      <c r="C115" s="81">
        <f t="shared" si="2"/>
        <v>332</v>
      </c>
      <c r="D115" s="81">
        <v>275</v>
      </c>
      <c r="E115" s="81">
        <v>57</v>
      </c>
      <c r="F115" s="81">
        <v>13000</v>
      </c>
      <c r="G115" s="81">
        <v>100</v>
      </c>
      <c r="H115" s="81">
        <v>125</v>
      </c>
      <c r="I115" s="81"/>
      <c r="J115" s="81">
        <v>775</v>
      </c>
      <c r="K115" s="81">
        <f t="shared" si="3"/>
        <v>14000</v>
      </c>
      <c r="L115" s="81">
        <v>0</v>
      </c>
    </row>
    <row r="116" spans="1:12" s="8" customFormat="1" ht="12">
      <c r="A116" s="5" t="s">
        <v>417</v>
      </c>
      <c r="B116" s="5" t="s">
        <v>418</v>
      </c>
      <c r="C116" s="68">
        <f t="shared" si="2"/>
        <v>78</v>
      </c>
      <c r="D116" s="68">
        <v>53</v>
      </c>
      <c r="E116" s="68">
        <v>25</v>
      </c>
      <c r="F116" s="68">
        <v>1600</v>
      </c>
      <c r="G116" s="68"/>
      <c r="H116" s="68">
        <v>125</v>
      </c>
      <c r="I116" s="68"/>
      <c r="J116" s="68">
        <v>590</v>
      </c>
      <c r="K116" s="68">
        <f t="shared" si="3"/>
        <v>2315</v>
      </c>
      <c r="L116" s="68">
        <v>0</v>
      </c>
    </row>
    <row r="117" spans="1:12" s="8" customFormat="1" ht="12">
      <c r="A117" s="33" t="s">
        <v>185</v>
      </c>
      <c r="B117" s="4" t="s">
        <v>503</v>
      </c>
      <c r="C117" s="81">
        <f t="shared" si="2"/>
        <v>246</v>
      </c>
      <c r="D117" s="81">
        <v>200</v>
      </c>
      <c r="E117" s="81">
        <v>46</v>
      </c>
      <c r="F117" s="81">
        <v>3000</v>
      </c>
      <c r="G117" s="81"/>
      <c r="H117" s="81"/>
      <c r="I117" s="81"/>
      <c r="J117" s="81"/>
      <c r="K117" s="81">
        <f t="shared" si="3"/>
        <v>3000</v>
      </c>
      <c r="L117" s="81">
        <v>3000</v>
      </c>
    </row>
    <row r="118" spans="1:12" s="8" customFormat="1" ht="12">
      <c r="A118" s="5" t="s">
        <v>185</v>
      </c>
      <c r="B118" s="5" t="s">
        <v>420</v>
      </c>
      <c r="C118" s="68">
        <f t="shared" si="2"/>
        <v>107</v>
      </c>
      <c r="D118" s="68">
        <v>87</v>
      </c>
      <c r="E118" s="68">
        <v>20</v>
      </c>
      <c r="F118" s="68">
        <v>1600</v>
      </c>
      <c r="G118" s="68"/>
      <c r="H118" s="68"/>
      <c r="I118" s="68"/>
      <c r="J118" s="68">
        <v>150</v>
      </c>
      <c r="K118" s="68">
        <f t="shared" si="3"/>
        <v>1750</v>
      </c>
      <c r="L118" s="68">
        <v>0</v>
      </c>
    </row>
    <row r="119" spans="1:12" s="8" customFormat="1" ht="12">
      <c r="A119" s="33" t="s">
        <v>187</v>
      </c>
      <c r="B119" s="4" t="s">
        <v>575</v>
      </c>
      <c r="C119" s="81">
        <f t="shared" si="2"/>
        <v>479</v>
      </c>
      <c r="D119" s="81">
        <v>419</v>
      </c>
      <c r="E119" s="81">
        <v>60</v>
      </c>
      <c r="F119" s="81">
        <v>12000</v>
      </c>
      <c r="G119" s="81"/>
      <c r="H119" s="81">
        <v>6000</v>
      </c>
      <c r="I119" s="81"/>
      <c r="J119" s="81">
        <v>2000</v>
      </c>
      <c r="K119" s="81">
        <f t="shared" si="3"/>
        <v>20000</v>
      </c>
      <c r="L119" s="81">
        <v>0</v>
      </c>
    </row>
    <row r="120" spans="1:12" s="8" customFormat="1" ht="12">
      <c r="A120" s="5" t="s">
        <v>421</v>
      </c>
      <c r="B120" s="5" t="s">
        <v>422</v>
      </c>
      <c r="C120" s="68">
        <f t="shared" si="2"/>
        <v>79</v>
      </c>
      <c r="D120" s="68">
        <v>67</v>
      </c>
      <c r="E120" s="68">
        <v>12</v>
      </c>
      <c r="F120" s="68">
        <v>2000</v>
      </c>
      <c r="G120" s="68">
        <v>500</v>
      </c>
      <c r="H120" s="68"/>
      <c r="I120" s="68"/>
      <c r="J120" s="68">
        <v>200</v>
      </c>
      <c r="K120" s="68">
        <f t="shared" si="3"/>
        <v>2700</v>
      </c>
      <c r="L120" s="68">
        <v>0</v>
      </c>
    </row>
    <row r="121" spans="1:12" s="8" customFormat="1" ht="12">
      <c r="A121" s="33" t="s">
        <v>188</v>
      </c>
      <c r="B121" s="4" t="s">
        <v>189</v>
      </c>
      <c r="C121" s="81">
        <f t="shared" si="2"/>
        <v>537</v>
      </c>
      <c r="D121" s="81">
        <v>467</v>
      </c>
      <c r="E121" s="81">
        <v>70</v>
      </c>
      <c r="F121" s="81">
        <v>12560</v>
      </c>
      <c r="G121" s="81"/>
      <c r="H121" s="81">
        <v>500</v>
      </c>
      <c r="I121" s="81"/>
      <c r="J121" s="81">
        <v>4190</v>
      </c>
      <c r="K121" s="81">
        <f t="shared" si="3"/>
        <v>17250</v>
      </c>
      <c r="L121" s="81">
        <v>0</v>
      </c>
    </row>
    <row r="122" spans="1:12" s="8" customFormat="1" ht="12">
      <c r="A122" s="34" t="s">
        <v>190</v>
      </c>
      <c r="B122" s="5" t="s">
        <v>192</v>
      </c>
      <c r="C122" s="68">
        <f t="shared" si="2"/>
        <v>1446</v>
      </c>
      <c r="D122" s="68">
        <v>1235</v>
      </c>
      <c r="E122" s="68">
        <v>211</v>
      </c>
      <c r="F122" s="68">
        <v>22225</v>
      </c>
      <c r="G122" s="68"/>
      <c r="H122" s="68">
        <v>3740</v>
      </c>
      <c r="I122" s="68"/>
      <c r="J122" s="68">
        <v>8125</v>
      </c>
      <c r="K122" s="68">
        <f t="shared" si="3"/>
        <v>34090</v>
      </c>
      <c r="L122" s="68">
        <v>0</v>
      </c>
    </row>
    <row r="123" spans="1:12" s="8" customFormat="1" ht="12">
      <c r="A123" s="4" t="s">
        <v>626</v>
      </c>
      <c r="B123" s="4" t="s">
        <v>561</v>
      </c>
      <c r="C123" s="81">
        <f t="shared" si="2"/>
        <v>815</v>
      </c>
      <c r="D123" s="81">
        <v>710</v>
      </c>
      <c r="E123" s="81">
        <v>105</v>
      </c>
      <c r="F123" s="81">
        <v>17500</v>
      </c>
      <c r="G123" s="81"/>
      <c r="H123" s="81">
        <v>250</v>
      </c>
      <c r="I123" s="81"/>
      <c r="J123" s="81">
        <v>4000</v>
      </c>
      <c r="K123" s="81">
        <f t="shared" si="3"/>
        <v>21750</v>
      </c>
      <c r="L123" s="81">
        <v>0</v>
      </c>
    </row>
    <row r="124" spans="1:12" s="8" customFormat="1" ht="12">
      <c r="A124" s="34" t="s">
        <v>628</v>
      </c>
      <c r="B124" s="5" t="s">
        <v>212</v>
      </c>
      <c r="C124" s="68">
        <f t="shared" si="2"/>
        <v>170</v>
      </c>
      <c r="D124" s="68">
        <v>150</v>
      </c>
      <c r="E124" s="68">
        <v>20</v>
      </c>
      <c r="F124" s="68"/>
      <c r="G124" s="68"/>
      <c r="H124" s="68"/>
      <c r="I124" s="68"/>
      <c r="J124" s="68"/>
      <c r="K124" s="68">
        <f t="shared" si="3"/>
        <v>0</v>
      </c>
      <c r="L124" s="68"/>
    </row>
    <row r="125" spans="1:12" s="8" customFormat="1" ht="12">
      <c r="A125" s="4" t="s">
        <v>628</v>
      </c>
      <c r="B125" s="4" t="s">
        <v>213</v>
      </c>
      <c r="C125" s="81">
        <f t="shared" si="2"/>
        <v>1145</v>
      </c>
      <c r="D125" s="81">
        <v>978</v>
      </c>
      <c r="E125" s="81">
        <v>167</v>
      </c>
      <c r="F125" s="81">
        <v>7600</v>
      </c>
      <c r="G125" s="81"/>
      <c r="H125" s="81">
        <v>5000</v>
      </c>
      <c r="I125" s="81"/>
      <c r="J125" s="81">
        <v>13791</v>
      </c>
      <c r="K125" s="81">
        <f t="shared" si="3"/>
        <v>26391</v>
      </c>
      <c r="L125" s="81">
        <v>0</v>
      </c>
    </row>
    <row r="126" spans="1:12" s="8" customFormat="1" ht="12">
      <c r="A126" s="34" t="s">
        <v>628</v>
      </c>
      <c r="B126" s="5" t="s">
        <v>472</v>
      </c>
      <c r="C126" s="68">
        <f t="shared" si="2"/>
        <v>859</v>
      </c>
      <c r="D126" s="68">
        <v>720</v>
      </c>
      <c r="E126" s="68">
        <v>139</v>
      </c>
      <c r="F126" s="68">
        <v>21000</v>
      </c>
      <c r="G126" s="68"/>
      <c r="H126" s="68">
        <v>250</v>
      </c>
      <c r="I126" s="68"/>
      <c r="J126" s="68">
        <v>800</v>
      </c>
      <c r="K126" s="68">
        <f t="shared" si="3"/>
        <v>22050</v>
      </c>
      <c r="L126" s="68">
        <v>0</v>
      </c>
    </row>
    <row r="127" spans="1:12" s="8" customFormat="1" ht="12">
      <c r="A127" s="35" t="s">
        <v>194</v>
      </c>
      <c r="B127" s="26" t="s">
        <v>195</v>
      </c>
      <c r="C127" s="81">
        <f t="shared" si="2"/>
        <v>133</v>
      </c>
      <c r="D127" s="81">
        <v>107</v>
      </c>
      <c r="E127" s="81">
        <v>26</v>
      </c>
      <c r="F127" s="81">
        <v>4600</v>
      </c>
      <c r="G127" s="81"/>
      <c r="H127" s="81">
        <v>75</v>
      </c>
      <c r="I127" s="81"/>
      <c r="J127" s="81">
        <v>1350</v>
      </c>
      <c r="K127" s="81">
        <f t="shared" si="3"/>
        <v>6025</v>
      </c>
      <c r="L127" s="81">
        <v>250</v>
      </c>
    </row>
    <row r="128" spans="1:12" s="8" customFormat="1" ht="12">
      <c r="A128" s="34" t="s">
        <v>196</v>
      </c>
      <c r="B128" s="5" t="s">
        <v>580</v>
      </c>
      <c r="C128" s="68">
        <f t="shared" si="2"/>
        <v>414</v>
      </c>
      <c r="D128" s="68">
        <v>262</v>
      </c>
      <c r="E128" s="68">
        <v>152</v>
      </c>
      <c r="F128" s="68">
        <v>19000</v>
      </c>
      <c r="G128" s="68"/>
      <c r="H128" s="68">
        <v>6400</v>
      </c>
      <c r="I128" s="68"/>
      <c r="J128" s="68">
        <v>600</v>
      </c>
      <c r="K128" s="68">
        <f t="shared" si="3"/>
        <v>26000</v>
      </c>
      <c r="L128" s="68">
        <v>0</v>
      </c>
    </row>
    <row r="129" spans="1:12" s="8" customFormat="1" ht="12">
      <c r="A129" s="33" t="s">
        <v>197</v>
      </c>
      <c r="B129" s="4" t="s">
        <v>199</v>
      </c>
      <c r="C129" s="81">
        <f t="shared" si="2"/>
        <v>150</v>
      </c>
      <c r="D129" s="81">
        <v>126</v>
      </c>
      <c r="E129" s="81">
        <v>24</v>
      </c>
      <c r="F129" s="81">
        <v>4510</v>
      </c>
      <c r="G129" s="81">
        <v>400</v>
      </c>
      <c r="H129" s="81">
        <v>75</v>
      </c>
      <c r="I129" s="81"/>
      <c r="J129" s="81">
        <v>1800</v>
      </c>
      <c r="K129" s="81">
        <f t="shared" si="3"/>
        <v>6785</v>
      </c>
      <c r="L129" s="81"/>
    </row>
    <row r="130" spans="1:12" s="8" customFormat="1" ht="12">
      <c r="A130" s="34" t="s">
        <v>200</v>
      </c>
      <c r="B130" s="5" t="s">
        <v>201</v>
      </c>
      <c r="C130" s="68">
        <f t="shared" si="2"/>
        <v>190</v>
      </c>
      <c r="D130" s="68">
        <v>163</v>
      </c>
      <c r="E130" s="68">
        <v>27</v>
      </c>
      <c r="F130" s="68">
        <v>4300</v>
      </c>
      <c r="G130" s="68">
        <v>1500</v>
      </c>
      <c r="H130" s="68">
        <v>250</v>
      </c>
      <c r="I130" s="68"/>
      <c r="J130" s="68">
        <v>500</v>
      </c>
      <c r="K130" s="68">
        <f t="shared" si="3"/>
        <v>6550</v>
      </c>
      <c r="L130" s="68">
        <v>15000</v>
      </c>
    </row>
    <row r="131" spans="1:12" s="8" customFormat="1" ht="12">
      <c r="A131" s="33" t="s">
        <v>202</v>
      </c>
      <c r="B131" s="4" t="s">
        <v>582</v>
      </c>
      <c r="C131" s="81">
        <f t="shared" si="2"/>
        <v>1012</v>
      </c>
      <c r="D131" s="81">
        <v>850</v>
      </c>
      <c r="E131" s="81">
        <v>162</v>
      </c>
      <c r="F131" s="81">
        <v>15000</v>
      </c>
      <c r="G131" s="81">
        <v>2500</v>
      </c>
      <c r="H131" s="81">
        <v>500</v>
      </c>
      <c r="I131" s="81"/>
      <c r="J131" s="81"/>
      <c r="K131" s="81">
        <f t="shared" si="3"/>
        <v>18000</v>
      </c>
      <c r="L131" s="81">
        <v>0</v>
      </c>
    </row>
    <row r="132" spans="1:12" s="8" customFormat="1" ht="12">
      <c r="A132" s="34" t="s">
        <v>205</v>
      </c>
      <c r="B132" s="5" t="s">
        <v>206</v>
      </c>
      <c r="C132" s="68">
        <f t="shared" si="2"/>
        <v>104</v>
      </c>
      <c r="D132" s="68">
        <v>83</v>
      </c>
      <c r="E132" s="68">
        <v>21</v>
      </c>
      <c r="F132" s="68">
        <v>5000</v>
      </c>
      <c r="G132" s="68"/>
      <c r="H132" s="68"/>
      <c r="I132" s="68"/>
      <c r="J132" s="68"/>
      <c r="K132" s="68">
        <f t="shared" si="3"/>
        <v>5000</v>
      </c>
      <c r="L132" s="68">
        <v>0</v>
      </c>
    </row>
    <row r="133" spans="1:12" s="8" customFormat="1" ht="12">
      <c r="A133" s="33" t="s">
        <v>627</v>
      </c>
      <c r="B133" s="4" t="s">
        <v>483</v>
      </c>
      <c r="C133" s="81">
        <f t="shared" si="2"/>
        <v>770</v>
      </c>
      <c r="D133" s="81">
        <v>650</v>
      </c>
      <c r="E133" s="81">
        <v>120</v>
      </c>
      <c r="F133" s="81">
        <v>11250</v>
      </c>
      <c r="G133" s="81"/>
      <c r="H133" s="81">
        <v>729</v>
      </c>
      <c r="I133" s="81"/>
      <c r="J133" s="81">
        <v>1000</v>
      </c>
      <c r="K133" s="81">
        <f t="shared" si="3"/>
        <v>12979</v>
      </c>
      <c r="L133" s="81">
        <v>0</v>
      </c>
    </row>
    <row r="134" spans="1:12" s="8" customFormat="1" ht="12">
      <c r="A134" s="5" t="s">
        <v>207</v>
      </c>
      <c r="B134" s="5" t="s">
        <v>432</v>
      </c>
      <c r="C134" s="68">
        <f t="shared" si="2"/>
        <v>150</v>
      </c>
      <c r="D134" s="68">
        <v>120</v>
      </c>
      <c r="E134" s="68">
        <v>30</v>
      </c>
      <c r="F134" s="68">
        <v>2600</v>
      </c>
      <c r="G134" s="68">
        <v>399</v>
      </c>
      <c r="H134" s="68"/>
      <c r="I134" s="68"/>
      <c r="J134" s="68">
        <v>1100</v>
      </c>
      <c r="K134" s="68">
        <f t="shared" si="3"/>
        <v>4099</v>
      </c>
      <c r="L134" s="68">
        <v>0</v>
      </c>
    </row>
    <row r="135" spans="1:12" s="8" customFormat="1" ht="12">
      <c r="A135" s="33" t="s">
        <v>207</v>
      </c>
      <c r="B135" s="4" t="s">
        <v>210</v>
      </c>
      <c r="C135" s="81">
        <f t="shared" si="2"/>
        <v>385</v>
      </c>
      <c r="D135" s="81">
        <v>322</v>
      </c>
      <c r="E135" s="81">
        <v>63</v>
      </c>
      <c r="F135" s="81">
        <v>8204</v>
      </c>
      <c r="G135" s="81"/>
      <c r="H135" s="81"/>
      <c r="I135" s="81"/>
      <c r="J135" s="81">
        <v>2850</v>
      </c>
      <c r="K135" s="81">
        <f t="shared" si="3"/>
        <v>11054</v>
      </c>
      <c r="L135" s="81">
        <v>0</v>
      </c>
    </row>
    <row r="136" spans="1:12" s="8" customFormat="1" ht="12">
      <c r="A136" s="34" t="s">
        <v>207</v>
      </c>
      <c r="B136" s="5" t="s">
        <v>211</v>
      </c>
      <c r="C136" s="68">
        <f aca="true" t="shared" si="4" ref="C136:C174">SUM(D136+E136)</f>
        <v>626</v>
      </c>
      <c r="D136" s="68">
        <v>540</v>
      </c>
      <c r="E136" s="68">
        <v>86</v>
      </c>
      <c r="F136" s="68">
        <v>9675</v>
      </c>
      <c r="G136" s="68"/>
      <c r="H136" s="68">
        <v>750</v>
      </c>
      <c r="I136" s="68"/>
      <c r="J136" s="68">
        <v>668</v>
      </c>
      <c r="K136" s="68">
        <f aca="true" t="shared" si="5" ref="K136:K174">SUM(F136:J136)</f>
        <v>11093</v>
      </c>
      <c r="L136" s="68">
        <v>0</v>
      </c>
    </row>
    <row r="137" spans="1:12" s="8" customFormat="1" ht="12">
      <c r="A137" s="33" t="s">
        <v>207</v>
      </c>
      <c r="B137" s="4" t="s">
        <v>208</v>
      </c>
      <c r="C137" s="81">
        <f t="shared" si="4"/>
        <v>198</v>
      </c>
      <c r="D137" s="81">
        <v>178</v>
      </c>
      <c r="E137" s="81">
        <v>20</v>
      </c>
      <c r="F137" s="81">
        <v>3700</v>
      </c>
      <c r="G137" s="81"/>
      <c r="H137" s="81"/>
      <c r="I137" s="81"/>
      <c r="J137" s="81">
        <v>1550</v>
      </c>
      <c r="K137" s="81">
        <f t="shared" si="5"/>
        <v>5250</v>
      </c>
      <c r="L137" s="81">
        <v>0</v>
      </c>
    </row>
    <row r="138" spans="1:12" s="8" customFormat="1" ht="12">
      <c r="A138" s="34" t="s">
        <v>214</v>
      </c>
      <c r="B138" s="5" t="s">
        <v>215</v>
      </c>
      <c r="C138" s="68">
        <f t="shared" si="4"/>
        <v>204</v>
      </c>
      <c r="D138" s="68">
        <v>149</v>
      </c>
      <c r="E138" s="68">
        <v>55</v>
      </c>
      <c r="F138" s="68">
        <v>7998</v>
      </c>
      <c r="G138" s="68">
        <v>250</v>
      </c>
      <c r="H138" s="68">
        <v>125</v>
      </c>
      <c r="I138" s="68"/>
      <c r="J138" s="68">
        <v>520</v>
      </c>
      <c r="K138" s="68">
        <f t="shared" si="5"/>
        <v>8893</v>
      </c>
      <c r="L138" s="68">
        <v>500</v>
      </c>
    </row>
    <row r="139" spans="1:12" s="8" customFormat="1" ht="12">
      <c r="A139" s="33" t="s">
        <v>216</v>
      </c>
      <c r="B139" s="4" t="s">
        <v>660</v>
      </c>
      <c r="C139" s="81">
        <f t="shared" si="4"/>
        <v>335</v>
      </c>
      <c r="D139" s="81">
        <v>280</v>
      </c>
      <c r="E139" s="81">
        <v>55</v>
      </c>
      <c r="F139" s="81">
        <v>4900</v>
      </c>
      <c r="G139" s="81"/>
      <c r="H139" s="81"/>
      <c r="I139" s="81"/>
      <c r="J139" s="81">
        <v>1700</v>
      </c>
      <c r="K139" s="81">
        <f t="shared" si="5"/>
        <v>6600</v>
      </c>
      <c r="L139" s="81">
        <v>0</v>
      </c>
    </row>
    <row r="140" spans="1:12" s="8" customFormat="1" ht="12">
      <c r="A140" s="5" t="s">
        <v>216</v>
      </c>
      <c r="B140" s="5" t="s">
        <v>629</v>
      </c>
      <c r="C140" s="68">
        <f t="shared" si="4"/>
        <v>478</v>
      </c>
      <c r="D140" s="68">
        <v>413</v>
      </c>
      <c r="E140" s="68">
        <v>65</v>
      </c>
      <c r="F140" s="68">
        <v>5200</v>
      </c>
      <c r="G140" s="68"/>
      <c r="H140" s="68"/>
      <c r="I140" s="68"/>
      <c r="J140" s="68">
        <v>1500</v>
      </c>
      <c r="K140" s="68">
        <f t="shared" si="5"/>
        <v>6700</v>
      </c>
      <c r="L140" s="68">
        <v>0</v>
      </c>
    </row>
    <row r="141" spans="1:12" s="8" customFormat="1" ht="12">
      <c r="A141" s="4" t="s">
        <v>542</v>
      </c>
      <c r="B141" s="4" t="s">
        <v>543</v>
      </c>
      <c r="C141" s="81">
        <f t="shared" si="4"/>
        <v>176</v>
      </c>
      <c r="D141" s="81">
        <v>131</v>
      </c>
      <c r="E141" s="81">
        <v>45</v>
      </c>
      <c r="F141" s="81">
        <v>2000</v>
      </c>
      <c r="G141" s="81"/>
      <c r="H141" s="81">
        <v>1000</v>
      </c>
      <c r="I141" s="81"/>
      <c r="J141" s="81">
        <v>300</v>
      </c>
      <c r="K141" s="81">
        <f t="shared" si="5"/>
        <v>3300</v>
      </c>
      <c r="L141" s="81" t="s">
        <v>669</v>
      </c>
    </row>
    <row r="142" spans="1:12" s="8" customFormat="1" ht="12">
      <c r="A142" s="141" t="s">
        <v>221</v>
      </c>
      <c r="B142" s="142" t="s">
        <v>508</v>
      </c>
      <c r="C142" s="73">
        <f t="shared" si="4"/>
        <v>1314</v>
      </c>
      <c r="D142" s="68">
        <v>1150</v>
      </c>
      <c r="E142" s="68">
        <v>164</v>
      </c>
      <c r="F142" s="68">
        <v>21500</v>
      </c>
      <c r="G142" s="68"/>
      <c r="H142" s="68">
        <v>500</v>
      </c>
      <c r="I142" s="68"/>
      <c r="J142" s="68">
        <v>2465</v>
      </c>
      <c r="K142" s="68">
        <f t="shared" si="5"/>
        <v>24465</v>
      </c>
      <c r="L142" s="68"/>
    </row>
    <row r="143" spans="1:12" s="8" customFormat="1" ht="12">
      <c r="A143" s="33" t="s">
        <v>619</v>
      </c>
      <c r="B143" s="4" t="s">
        <v>223</v>
      </c>
      <c r="C143" s="81">
        <f t="shared" si="4"/>
        <v>455</v>
      </c>
      <c r="D143" s="81">
        <v>390</v>
      </c>
      <c r="E143" s="81">
        <v>65</v>
      </c>
      <c r="F143" s="81">
        <v>6220</v>
      </c>
      <c r="G143" s="81"/>
      <c r="H143" s="81">
        <v>1500</v>
      </c>
      <c r="I143" s="81"/>
      <c r="J143" s="81">
        <v>3938</v>
      </c>
      <c r="K143" s="81">
        <f t="shared" si="5"/>
        <v>11658</v>
      </c>
      <c r="L143" s="81"/>
    </row>
    <row r="144" spans="1:12" s="8" customFormat="1" ht="12">
      <c r="A144" s="34" t="s">
        <v>226</v>
      </c>
      <c r="B144" s="5" t="s">
        <v>576</v>
      </c>
      <c r="C144" s="68">
        <f t="shared" si="4"/>
        <v>508</v>
      </c>
      <c r="D144" s="68">
        <v>420</v>
      </c>
      <c r="E144" s="68">
        <v>88</v>
      </c>
      <c r="F144" s="68">
        <v>8000</v>
      </c>
      <c r="G144" s="68"/>
      <c r="H144" s="68">
        <v>500</v>
      </c>
      <c r="I144" s="68"/>
      <c r="J144" s="68">
        <v>1611</v>
      </c>
      <c r="K144" s="68">
        <f t="shared" si="5"/>
        <v>10111</v>
      </c>
      <c r="L144" s="68">
        <v>0</v>
      </c>
    </row>
    <row r="145" spans="1:12" s="8" customFormat="1" ht="12">
      <c r="A145" s="33" t="s">
        <v>227</v>
      </c>
      <c r="B145" s="4" t="s">
        <v>228</v>
      </c>
      <c r="C145" s="81">
        <f t="shared" si="4"/>
        <v>206</v>
      </c>
      <c r="D145" s="81">
        <v>166</v>
      </c>
      <c r="E145" s="81">
        <v>40</v>
      </c>
      <c r="F145" s="81">
        <v>4500</v>
      </c>
      <c r="G145" s="81"/>
      <c r="H145" s="81" t="s">
        <v>513</v>
      </c>
      <c r="I145" s="81">
        <v>175</v>
      </c>
      <c r="J145" s="81">
        <v>1725</v>
      </c>
      <c r="K145" s="81">
        <f t="shared" si="5"/>
        <v>6400</v>
      </c>
      <c r="L145" s="81">
        <v>0</v>
      </c>
    </row>
    <row r="146" spans="1:12" s="8" customFormat="1" ht="12">
      <c r="A146" s="34" t="s">
        <v>229</v>
      </c>
      <c r="B146" s="5" t="s">
        <v>230</v>
      </c>
      <c r="C146" s="68">
        <f t="shared" si="4"/>
        <v>145</v>
      </c>
      <c r="D146" s="68">
        <v>119</v>
      </c>
      <c r="E146" s="68">
        <v>26</v>
      </c>
      <c r="F146" s="68">
        <v>3012</v>
      </c>
      <c r="G146" s="68"/>
      <c r="H146" s="68"/>
      <c r="I146" s="68"/>
      <c r="J146" s="68">
        <v>1000</v>
      </c>
      <c r="K146" s="68">
        <f t="shared" si="5"/>
        <v>4012</v>
      </c>
      <c r="L146" s="68">
        <v>0</v>
      </c>
    </row>
    <row r="147" spans="1:12" s="8" customFormat="1" ht="12">
      <c r="A147" s="33" t="s">
        <v>231</v>
      </c>
      <c r="B147" s="4" t="s">
        <v>232</v>
      </c>
      <c r="C147" s="81">
        <f t="shared" si="4"/>
        <v>138</v>
      </c>
      <c r="D147" s="81">
        <v>121</v>
      </c>
      <c r="E147" s="81">
        <v>17</v>
      </c>
      <c r="F147" s="81">
        <v>4350</v>
      </c>
      <c r="G147" s="81"/>
      <c r="H147" s="81">
        <v>125</v>
      </c>
      <c r="I147" s="81"/>
      <c r="J147" s="81">
        <v>500</v>
      </c>
      <c r="K147" s="81">
        <f t="shared" si="5"/>
        <v>4975</v>
      </c>
      <c r="L147" s="81">
        <v>500</v>
      </c>
    </row>
    <row r="148" spans="1:12" s="8" customFormat="1" ht="12">
      <c r="A148" s="34" t="s">
        <v>235</v>
      </c>
      <c r="B148" s="5" t="s">
        <v>236</v>
      </c>
      <c r="C148" s="68">
        <f t="shared" si="4"/>
        <v>201</v>
      </c>
      <c r="D148" s="68">
        <v>169</v>
      </c>
      <c r="E148" s="68">
        <v>32</v>
      </c>
      <c r="F148" s="68">
        <v>3940</v>
      </c>
      <c r="G148" s="68">
        <v>800</v>
      </c>
      <c r="H148" s="68">
        <v>68</v>
      </c>
      <c r="I148" s="68"/>
      <c r="J148" s="68">
        <v>670</v>
      </c>
      <c r="K148" s="68">
        <f t="shared" si="5"/>
        <v>5478</v>
      </c>
      <c r="L148" s="68">
        <v>0</v>
      </c>
    </row>
    <row r="149" spans="1:12" s="8" customFormat="1" ht="12">
      <c r="A149" s="4" t="s">
        <v>439</v>
      </c>
      <c r="B149" s="4" t="s">
        <v>440</v>
      </c>
      <c r="C149" s="81">
        <f t="shared" si="4"/>
        <v>210</v>
      </c>
      <c r="D149" s="81">
        <v>170</v>
      </c>
      <c r="E149" s="81">
        <v>40</v>
      </c>
      <c r="F149" s="81">
        <v>4500</v>
      </c>
      <c r="G149" s="81">
        <v>2000</v>
      </c>
      <c r="H149" s="81">
        <v>400</v>
      </c>
      <c r="I149" s="81"/>
      <c r="J149" s="81">
        <v>1000</v>
      </c>
      <c r="K149" s="81">
        <f t="shared" si="5"/>
        <v>7900</v>
      </c>
      <c r="L149" s="81">
        <v>0</v>
      </c>
    </row>
    <row r="150" spans="1:12" s="8" customFormat="1" ht="12">
      <c r="A150" s="34" t="s">
        <v>237</v>
      </c>
      <c r="B150" s="5" t="s">
        <v>238</v>
      </c>
      <c r="C150" s="68">
        <f t="shared" si="4"/>
        <v>181</v>
      </c>
      <c r="D150" s="68">
        <v>145</v>
      </c>
      <c r="E150" s="68">
        <v>36</v>
      </c>
      <c r="F150" s="68">
        <v>3410</v>
      </c>
      <c r="G150" s="68"/>
      <c r="H150" s="68">
        <v>125</v>
      </c>
      <c r="I150" s="68"/>
      <c r="J150" s="68">
        <v>1100</v>
      </c>
      <c r="K150" s="68">
        <f t="shared" si="5"/>
        <v>4635</v>
      </c>
      <c r="L150" s="68">
        <v>0</v>
      </c>
    </row>
    <row r="151" spans="1:12" s="8" customFormat="1" ht="12">
      <c r="A151" s="33" t="s">
        <v>239</v>
      </c>
      <c r="B151" s="4" t="s">
        <v>240</v>
      </c>
      <c r="C151" s="81">
        <f t="shared" si="4"/>
        <v>88</v>
      </c>
      <c r="D151" s="81">
        <v>63</v>
      </c>
      <c r="E151" s="81">
        <v>25</v>
      </c>
      <c r="F151" s="81">
        <v>4000</v>
      </c>
      <c r="G151" s="81"/>
      <c r="H151" s="81">
        <v>250</v>
      </c>
      <c r="I151" s="81"/>
      <c r="J151" s="81">
        <v>1050</v>
      </c>
      <c r="K151" s="81">
        <f t="shared" si="5"/>
        <v>5300</v>
      </c>
      <c r="L151" s="81">
        <v>0</v>
      </c>
    </row>
    <row r="152" spans="1:12" s="8" customFormat="1" ht="12">
      <c r="A152" s="34" t="s">
        <v>474</v>
      </c>
      <c r="B152" s="5" t="s">
        <v>577</v>
      </c>
      <c r="C152" s="68">
        <f t="shared" si="4"/>
        <v>988</v>
      </c>
      <c r="D152" s="68">
        <v>863</v>
      </c>
      <c r="E152" s="68">
        <v>125</v>
      </c>
      <c r="F152" s="68">
        <v>13073</v>
      </c>
      <c r="G152" s="68"/>
      <c r="H152" s="68">
        <v>8887</v>
      </c>
      <c r="I152" s="68"/>
      <c r="J152" s="68">
        <v>5417</v>
      </c>
      <c r="K152" s="68">
        <f t="shared" si="5"/>
        <v>27377</v>
      </c>
      <c r="L152" s="68">
        <v>0</v>
      </c>
    </row>
    <row r="153" spans="1:12" s="8" customFormat="1" ht="12">
      <c r="A153" s="4" t="s">
        <v>473</v>
      </c>
      <c r="B153" s="4" t="s">
        <v>443</v>
      </c>
      <c r="C153" s="81">
        <f t="shared" si="4"/>
        <v>372</v>
      </c>
      <c r="D153" s="81">
        <v>312</v>
      </c>
      <c r="E153" s="81">
        <v>60</v>
      </c>
      <c r="F153" s="81">
        <v>15375</v>
      </c>
      <c r="G153" s="81">
        <v>265</v>
      </c>
      <c r="H153" s="81">
        <v>275</v>
      </c>
      <c r="I153" s="81"/>
      <c r="J153" s="81">
        <v>2335</v>
      </c>
      <c r="K153" s="81">
        <f t="shared" si="5"/>
        <v>18250</v>
      </c>
      <c r="L153" s="81"/>
    </row>
    <row r="154" spans="1:12" s="8" customFormat="1" ht="12">
      <c r="A154" s="34" t="s">
        <v>473</v>
      </c>
      <c r="B154" s="5" t="s">
        <v>241</v>
      </c>
      <c r="C154" s="68">
        <f t="shared" si="4"/>
        <v>500</v>
      </c>
      <c r="D154" s="68">
        <v>400</v>
      </c>
      <c r="E154" s="68">
        <v>100</v>
      </c>
      <c r="F154" s="68">
        <v>6750</v>
      </c>
      <c r="G154" s="68"/>
      <c r="H154" s="68"/>
      <c r="I154" s="68"/>
      <c r="J154" s="68">
        <v>1375</v>
      </c>
      <c r="K154" s="68">
        <f t="shared" si="5"/>
        <v>8125</v>
      </c>
      <c r="L154" s="68">
        <v>0</v>
      </c>
    </row>
    <row r="155" spans="1:12" s="8" customFormat="1" ht="12">
      <c r="A155" s="33" t="s">
        <v>242</v>
      </c>
      <c r="B155" s="4" t="s">
        <v>243</v>
      </c>
      <c r="C155" s="81">
        <f t="shared" si="4"/>
        <v>225</v>
      </c>
      <c r="D155" s="81">
        <v>185</v>
      </c>
      <c r="E155" s="81">
        <v>40</v>
      </c>
      <c r="F155" s="81">
        <v>3000</v>
      </c>
      <c r="G155" s="81"/>
      <c r="H155" s="81">
        <v>250</v>
      </c>
      <c r="I155" s="81">
        <v>1750</v>
      </c>
      <c r="J155" s="81">
        <v>500</v>
      </c>
      <c r="K155" s="81">
        <f t="shared" si="5"/>
        <v>5500</v>
      </c>
      <c r="L155" s="81">
        <v>0</v>
      </c>
    </row>
    <row r="156" spans="1:12" s="8" customFormat="1" ht="12">
      <c r="A156" s="34" t="s">
        <v>246</v>
      </c>
      <c r="B156" s="5" t="s">
        <v>248</v>
      </c>
      <c r="C156" s="68">
        <f t="shared" si="4"/>
        <v>114</v>
      </c>
      <c r="D156" s="68">
        <v>92</v>
      </c>
      <c r="E156" s="68">
        <v>22</v>
      </c>
      <c r="F156" s="68">
        <v>2300</v>
      </c>
      <c r="G156" s="68"/>
      <c r="H156" s="68"/>
      <c r="I156" s="68"/>
      <c r="J156" s="68">
        <v>1400</v>
      </c>
      <c r="K156" s="68">
        <f t="shared" si="5"/>
        <v>3700</v>
      </c>
      <c r="L156" s="68">
        <v>0</v>
      </c>
    </row>
    <row r="157" spans="1:12" s="8" customFormat="1" ht="12">
      <c r="A157" s="33" t="s">
        <v>246</v>
      </c>
      <c r="B157" s="4" t="s">
        <v>247</v>
      </c>
      <c r="C157" s="81">
        <f t="shared" si="4"/>
        <v>199</v>
      </c>
      <c r="D157" s="81">
        <v>164</v>
      </c>
      <c r="E157" s="81">
        <v>35</v>
      </c>
      <c r="F157" s="81">
        <v>3500</v>
      </c>
      <c r="G157" s="81"/>
      <c r="H157" s="81"/>
      <c r="I157" s="81"/>
      <c r="J157" s="81">
        <v>750</v>
      </c>
      <c r="K157" s="81">
        <f t="shared" si="5"/>
        <v>4250</v>
      </c>
      <c r="L157" s="81">
        <v>0</v>
      </c>
    </row>
    <row r="158" spans="1:12" s="8" customFormat="1" ht="12">
      <c r="A158" s="34" t="s">
        <v>249</v>
      </c>
      <c r="B158" s="5" t="s">
        <v>250</v>
      </c>
      <c r="C158" s="68">
        <f t="shared" si="4"/>
        <v>533</v>
      </c>
      <c r="D158" s="68">
        <v>445</v>
      </c>
      <c r="E158" s="68">
        <v>88</v>
      </c>
      <c r="F158" s="68">
        <v>16000</v>
      </c>
      <c r="G158" s="68">
        <v>500</v>
      </c>
      <c r="H158" s="68">
        <v>500</v>
      </c>
      <c r="I158" s="68"/>
      <c r="J158" s="68">
        <v>400</v>
      </c>
      <c r="K158" s="68">
        <f t="shared" si="5"/>
        <v>17400</v>
      </c>
      <c r="L158" s="68">
        <v>0</v>
      </c>
    </row>
    <row r="159" spans="1:12" s="8" customFormat="1" ht="12">
      <c r="A159" s="33" t="s">
        <v>630</v>
      </c>
      <c r="B159" s="4" t="s">
        <v>234</v>
      </c>
      <c r="C159" s="81">
        <f t="shared" si="4"/>
        <v>85</v>
      </c>
      <c r="D159" s="81">
        <v>60</v>
      </c>
      <c r="E159" s="81">
        <v>25</v>
      </c>
      <c r="F159" s="81">
        <v>2000</v>
      </c>
      <c r="G159" s="81"/>
      <c r="H159" s="81"/>
      <c r="I159" s="81"/>
      <c r="J159" s="81"/>
      <c r="K159" s="81">
        <f t="shared" si="5"/>
        <v>2000</v>
      </c>
      <c r="L159" s="81">
        <v>0</v>
      </c>
    </row>
    <row r="160" spans="1:12" s="8" customFormat="1" ht="12">
      <c r="A160" s="5" t="s">
        <v>446</v>
      </c>
      <c r="B160" s="5" t="s">
        <v>447</v>
      </c>
      <c r="C160" s="68">
        <f t="shared" si="4"/>
        <v>298</v>
      </c>
      <c r="D160" s="68">
        <v>253</v>
      </c>
      <c r="E160" s="68">
        <v>45</v>
      </c>
      <c r="F160" s="68">
        <v>5500</v>
      </c>
      <c r="G160" s="68"/>
      <c r="H160" s="68">
        <v>250</v>
      </c>
      <c r="I160" s="68"/>
      <c r="J160" s="68">
        <v>1500</v>
      </c>
      <c r="K160" s="68">
        <f t="shared" si="5"/>
        <v>7250</v>
      </c>
      <c r="L160" s="68">
        <v>0</v>
      </c>
    </row>
    <row r="161" spans="1:12" s="8" customFormat="1" ht="12">
      <c r="A161" s="33" t="s">
        <v>251</v>
      </c>
      <c r="B161" s="4" t="s">
        <v>663</v>
      </c>
      <c r="C161" s="81">
        <f t="shared" si="4"/>
        <v>107</v>
      </c>
      <c r="D161" s="81">
        <v>95</v>
      </c>
      <c r="E161" s="81">
        <v>12</v>
      </c>
      <c r="F161" s="81">
        <v>315</v>
      </c>
      <c r="G161" s="81">
        <v>1578</v>
      </c>
      <c r="H161" s="81"/>
      <c r="I161" s="81"/>
      <c r="J161" s="81">
        <v>1242</v>
      </c>
      <c r="K161" s="81">
        <f t="shared" si="5"/>
        <v>3135</v>
      </c>
      <c r="L161" s="81">
        <v>0</v>
      </c>
    </row>
    <row r="162" spans="1:12" s="8" customFormat="1" ht="12">
      <c r="A162" s="34" t="s">
        <v>251</v>
      </c>
      <c r="B162" s="5" t="s">
        <v>507</v>
      </c>
      <c r="C162" s="68">
        <f t="shared" si="4"/>
        <v>242</v>
      </c>
      <c r="D162" s="68">
        <v>205</v>
      </c>
      <c r="E162" s="68">
        <v>37</v>
      </c>
      <c r="F162" s="68">
        <v>4399</v>
      </c>
      <c r="G162" s="68"/>
      <c r="H162" s="68">
        <v>599</v>
      </c>
      <c r="I162" s="68"/>
      <c r="J162" s="68">
        <v>1185</v>
      </c>
      <c r="K162" s="68">
        <f t="shared" si="5"/>
        <v>6183</v>
      </c>
      <c r="L162" s="68">
        <v>0</v>
      </c>
    </row>
    <row r="163" spans="1:12" s="8" customFormat="1" ht="12">
      <c r="A163" s="4" t="s">
        <v>362</v>
      </c>
      <c r="B163" s="4" t="s">
        <v>363</v>
      </c>
      <c r="C163" s="81">
        <f t="shared" si="4"/>
        <v>128</v>
      </c>
      <c r="D163" s="81">
        <v>99</v>
      </c>
      <c r="E163" s="81">
        <v>29</v>
      </c>
      <c r="F163" s="81">
        <v>7000</v>
      </c>
      <c r="G163" s="81"/>
      <c r="H163" s="81">
        <v>425</v>
      </c>
      <c r="I163" s="81"/>
      <c r="J163" s="81">
        <v>2995</v>
      </c>
      <c r="K163" s="81">
        <f t="shared" si="5"/>
        <v>10420</v>
      </c>
      <c r="L163" s="81">
        <v>0</v>
      </c>
    </row>
    <row r="164" spans="1:12" s="8" customFormat="1" ht="12">
      <c r="A164" s="34" t="s">
        <v>252</v>
      </c>
      <c r="B164" s="5" t="s">
        <v>253</v>
      </c>
      <c r="C164" s="68">
        <f t="shared" si="4"/>
        <v>309</v>
      </c>
      <c r="D164" s="68">
        <v>244</v>
      </c>
      <c r="E164" s="68">
        <v>65</v>
      </c>
      <c r="F164" s="68">
        <v>6400</v>
      </c>
      <c r="G164" s="68">
        <v>1000</v>
      </c>
      <c r="H164" s="68">
        <v>250</v>
      </c>
      <c r="I164" s="68"/>
      <c r="J164" s="68">
        <v>1000</v>
      </c>
      <c r="K164" s="68">
        <f t="shared" si="5"/>
        <v>8650</v>
      </c>
      <c r="L164" s="68">
        <v>0</v>
      </c>
    </row>
    <row r="165" spans="1:12" s="8" customFormat="1" ht="12">
      <c r="A165" s="33" t="s">
        <v>254</v>
      </c>
      <c r="B165" s="4" t="s">
        <v>255</v>
      </c>
      <c r="C165" s="81">
        <f t="shared" si="4"/>
        <v>310</v>
      </c>
      <c r="D165" s="81">
        <v>265</v>
      </c>
      <c r="E165" s="81">
        <v>45</v>
      </c>
      <c r="F165" s="81">
        <v>3200</v>
      </c>
      <c r="G165" s="81"/>
      <c r="H165" s="81"/>
      <c r="I165" s="81"/>
      <c r="J165" s="81">
        <v>1600</v>
      </c>
      <c r="K165" s="81">
        <f t="shared" si="5"/>
        <v>4800</v>
      </c>
      <c r="L165" s="81">
        <v>0</v>
      </c>
    </row>
    <row r="166" spans="1:12" s="31" customFormat="1" ht="12">
      <c r="A166" s="34" t="s">
        <v>254</v>
      </c>
      <c r="B166" s="5" t="s">
        <v>256</v>
      </c>
      <c r="C166" s="68">
        <f t="shared" si="4"/>
        <v>392</v>
      </c>
      <c r="D166" s="68">
        <v>330</v>
      </c>
      <c r="E166" s="68">
        <v>62</v>
      </c>
      <c r="F166" s="68">
        <v>3700</v>
      </c>
      <c r="G166" s="68"/>
      <c r="H166" s="68"/>
      <c r="I166" s="68">
        <v>500</v>
      </c>
      <c r="J166" s="68">
        <v>600</v>
      </c>
      <c r="K166" s="68">
        <f t="shared" si="5"/>
        <v>4800</v>
      </c>
      <c r="L166" s="68">
        <v>0</v>
      </c>
    </row>
    <row r="167" spans="1:12" s="8" customFormat="1" ht="12">
      <c r="A167" s="33" t="s">
        <v>257</v>
      </c>
      <c r="B167" s="4" t="s">
        <v>259</v>
      </c>
      <c r="C167" s="81">
        <f t="shared" si="4"/>
        <v>548</v>
      </c>
      <c r="D167" s="81">
        <v>464</v>
      </c>
      <c r="E167" s="81">
        <v>84</v>
      </c>
      <c r="F167" s="81">
        <v>12920</v>
      </c>
      <c r="G167" s="81"/>
      <c r="H167" s="81">
        <v>850</v>
      </c>
      <c r="I167" s="81"/>
      <c r="J167" s="81">
        <v>2560</v>
      </c>
      <c r="K167" s="81">
        <f t="shared" si="5"/>
        <v>16330</v>
      </c>
      <c r="L167" s="81">
        <v>0</v>
      </c>
    </row>
    <row r="168" spans="1:12" s="8" customFormat="1" ht="12">
      <c r="A168" s="34" t="s">
        <v>257</v>
      </c>
      <c r="B168" s="5" t="s">
        <v>258</v>
      </c>
      <c r="C168" s="68">
        <f t="shared" si="4"/>
        <v>208</v>
      </c>
      <c r="D168" s="68">
        <v>109</v>
      </c>
      <c r="E168" s="68">
        <v>99</v>
      </c>
      <c r="F168" s="68">
        <v>3500</v>
      </c>
      <c r="G168" s="68"/>
      <c r="H168" s="68">
        <v>500</v>
      </c>
      <c r="I168" s="68"/>
      <c r="J168" s="68">
        <v>1300</v>
      </c>
      <c r="K168" s="68">
        <f t="shared" si="5"/>
        <v>5300</v>
      </c>
      <c r="L168" s="68">
        <v>0</v>
      </c>
    </row>
    <row r="169" spans="1:12" s="8" customFormat="1" ht="12">
      <c r="A169" s="33" t="s">
        <v>257</v>
      </c>
      <c r="B169" s="4" t="s">
        <v>260</v>
      </c>
      <c r="C169" s="81">
        <f t="shared" si="4"/>
        <v>839</v>
      </c>
      <c r="D169" s="81">
        <v>707</v>
      </c>
      <c r="E169" s="81">
        <v>132</v>
      </c>
      <c r="F169" s="81">
        <v>19460</v>
      </c>
      <c r="G169" s="81"/>
      <c r="H169" s="81">
        <v>4300</v>
      </c>
      <c r="I169" s="81">
        <v>600</v>
      </c>
      <c r="J169" s="81">
        <v>1500</v>
      </c>
      <c r="K169" s="81">
        <f t="shared" si="5"/>
        <v>25860</v>
      </c>
      <c r="L169" s="81">
        <v>0</v>
      </c>
    </row>
    <row r="170" spans="1:12" s="8" customFormat="1" ht="12">
      <c r="A170" s="34" t="s">
        <v>261</v>
      </c>
      <c r="B170" s="5" t="s">
        <v>262</v>
      </c>
      <c r="C170" s="68">
        <f t="shared" si="4"/>
        <v>227</v>
      </c>
      <c r="D170" s="68">
        <v>176</v>
      </c>
      <c r="E170" s="68">
        <v>51</v>
      </c>
      <c r="F170" s="68">
        <v>4200</v>
      </c>
      <c r="G170" s="68">
        <v>200</v>
      </c>
      <c r="H170" s="68">
        <v>150</v>
      </c>
      <c r="I170" s="68"/>
      <c r="J170" s="68">
        <v>7325</v>
      </c>
      <c r="K170" s="68">
        <f t="shared" si="5"/>
        <v>11875</v>
      </c>
      <c r="L170" s="68">
        <v>0</v>
      </c>
    </row>
    <row r="171" spans="1:12" s="8" customFormat="1" ht="12">
      <c r="A171" s="33" t="s">
        <v>265</v>
      </c>
      <c r="B171" s="4" t="s">
        <v>266</v>
      </c>
      <c r="C171" s="81">
        <f t="shared" si="4"/>
        <v>316</v>
      </c>
      <c r="D171" s="81">
        <v>275</v>
      </c>
      <c r="E171" s="81">
        <v>41</v>
      </c>
      <c r="F171" s="81">
        <v>5500</v>
      </c>
      <c r="G171" s="81"/>
      <c r="H171" s="81"/>
      <c r="I171" s="81"/>
      <c r="J171" s="81">
        <v>1850</v>
      </c>
      <c r="K171" s="81">
        <f t="shared" si="5"/>
        <v>7350</v>
      </c>
      <c r="L171" s="81">
        <v>0</v>
      </c>
    </row>
    <row r="172" spans="1:12" s="8" customFormat="1" ht="12">
      <c r="A172" s="34" t="s">
        <v>265</v>
      </c>
      <c r="B172" s="5" t="s">
        <v>267</v>
      </c>
      <c r="C172" s="68">
        <f t="shared" si="4"/>
        <v>550</v>
      </c>
      <c r="D172" s="68">
        <v>490</v>
      </c>
      <c r="E172" s="68">
        <v>60</v>
      </c>
      <c r="F172" s="68">
        <v>9720</v>
      </c>
      <c r="G172" s="68"/>
      <c r="H172" s="68">
        <v>5000</v>
      </c>
      <c r="I172" s="68"/>
      <c r="J172" s="68">
        <v>1000</v>
      </c>
      <c r="K172" s="68">
        <f t="shared" si="5"/>
        <v>15720</v>
      </c>
      <c r="L172" s="68">
        <v>0</v>
      </c>
    </row>
    <row r="173" spans="1:12" s="8" customFormat="1" ht="12">
      <c r="A173" s="33" t="s">
        <v>268</v>
      </c>
      <c r="B173" s="4" t="s">
        <v>583</v>
      </c>
      <c r="C173" s="81">
        <f t="shared" si="4"/>
        <v>971</v>
      </c>
      <c r="D173" s="81">
        <v>794</v>
      </c>
      <c r="E173" s="81">
        <v>177</v>
      </c>
      <c r="F173" s="81">
        <v>23050</v>
      </c>
      <c r="G173" s="81"/>
      <c r="H173" s="81">
        <v>500</v>
      </c>
      <c r="I173" s="81"/>
      <c r="J173" s="81">
        <v>3200</v>
      </c>
      <c r="K173" s="81">
        <f t="shared" si="5"/>
        <v>26750</v>
      </c>
      <c r="L173" s="81">
        <v>0</v>
      </c>
    </row>
    <row r="174" spans="1:12" s="8" customFormat="1" ht="12">
      <c r="A174" s="34" t="s">
        <v>272</v>
      </c>
      <c r="B174" s="5" t="s">
        <v>578</v>
      </c>
      <c r="C174" s="68">
        <f t="shared" si="4"/>
        <v>730</v>
      </c>
      <c r="D174" s="68">
        <v>630</v>
      </c>
      <c r="E174" s="68">
        <v>100</v>
      </c>
      <c r="F174" s="68">
        <v>21713</v>
      </c>
      <c r="G174" s="68"/>
      <c r="H174" s="68"/>
      <c r="I174" s="68"/>
      <c r="J174" s="68">
        <v>3365</v>
      </c>
      <c r="K174" s="68">
        <f t="shared" si="5"/>
        <v>25078</v>
      </c>
      <c r="L174" s="68">
        <v>0</v>
      </c>
    </row>
    <row r="175" spans="1:12" s="8" customFormat="1" ht="12.75">
      <c r="A175" s="59"/>
      <c r="B175" s="133"/>
      <c r="C175" s="37"/>
      <c r="D175" s="37"/>
      <c r="E175" s="37"/>
      <c r="F175" s="37"/>
      <c r="G175" s="38"/>
      <c r="H175" s="38"/>
      <c r="I175" s="38"/>
      <c r="J175" s="37"/>
      <c r="K175" s="39"/>
      <c r="L175" s="38"/>
    </row>
    <row r="176" spans="1:12" ht="12.75">
      <c r="A176" s="53"/>
      <c r="B176" s="50"/>
      <c r="C176" s="30"/>
      <c r="D176" s="30"/>
      <c r="E176" s="41"/>
      <c r="F176" s="30"/>
      <c r="G176" s="30"/>
      <c r="H176" s="30"/>
      <c r="I176" s="30"/>
      <c r="J176" s="30"/>
      <c r="K176" s="42"/>
      <c r="L176" s="30"/>
    </row>
    <row r="177" spans="1:12" ht="12.75">
      <c r="A177" s="23" t="s">
        <v>675</v>
      </c>
      <c r="B177" s="50"/>
      <c r="C177" s="30"/>
      <c r="D177" s="30"/>
      <c r="E177" s="41"/>
      <c r="F177" s="30"/>
      <c r="G177" s="30"/>
      <c r="H177" s="30"/>
      <c r="I177" s="30"/>
      <c r="J177" s="30"/>
      <c r="K177" s="42"/>
      <c r="L177" s="30"/>
    </row>
    <row r="178" spans="1:12" ht="12.75">
      <c r="A178" s="53"/>
      <c r="B178" s="50"/>
      <c r="C178" s="30"/>
      <c r="D178" s="30"/>
      <c r="E178" s="41"/>
      <c r="F178" s="30"/>
      <c r="G178" s="30"/>
      <c r="H178" s="30"/>
      <c r="I178" s="30"/>
      <c r="J178" s="30"/>
      <c r="K178" s="42"/>
      <c r="L178" s="30"/>
    </row>
    <row r="179" spans="1:12" ht="12.75">
      <c r="A179" s="53"/>
      <c r="B179" s="50"/>
      <c r="C179" s="30"/>
      <c r="D179" s="30"/>
      <c r="E179" s="41"/>
      <c r="F179" s="30"/>
      <c r="G179" s="30"/>
      <c r="H179" s="30"/>
      <c r="I179" s="30"/>
      <c r="J179" s="30"/>
      <c r="K179" s="42"/>
      <c r="L179" s="30"/>
    </row>
    <row r="180" spans="1:12" ht="12.75">
      <c r="A180" s="53"/>
      <c r="B180" s="50"/>
      <c r="C180" s="30"/>
      <c r="D180" s="30"/>
      <c r="E180" s="41"/>
      <c r="F180" s="30"/>
      <c r="G180" s="30"/>
      <c r="H180" s="30"/>
      <c r="I180" s="30"/>
      <c r="J180" s="30"/>
      <c r="K180" s="42"/>
      <c r="L180" s="30"/>
    </row>
    <row r="181" spans="1:12" ht="12.75">
      <c r="A181" s="53"/>
      <c r="B181" s="50"/>
      <c r="C181" s="30"/>
      <c r="D181" s="30"/>
      <c r="E181" s="41"/>
      <c r="F181" s="30"/>
      <c r="G181" s="30"/>
      <c r="H181" s="30"/>
      <c r="I181" s="30"/>
      <c r="J181" s="30"/>
      <c r="K181" s="42"/>
      <c r="L181" s="30"/>
    </row>
    <row r="182" spans="1:12" ht="12.75">
      <c r="A182" s="53"/>
      <c r="B182" s="50"/>
      <c r="C182" s="30"/>
      <c r="D182" s="30"/>
      <c r="E182" s="41"/>
      <c r="F182" s="30"/>
      <c r="G182" s="30"/>
      <c r="H182" s="30"/>
      <c r="I182" s="30"/>
      <c r="J182" s="30"/>
      <c r="K182" s="42"/>
      <c r="L182" s="30"/>
    </row>
    <row r="183" spans="1:12" ht="12.75">
      <c r="A183" s="53"/>
      <c r="B183" s="50"/>
      <c r="C183" s="30"/>
      <c r="D183" s="30"/>
      <c r="E183" s="41"/>
      <c r="F183" s="30"/>
      <c r="G183" s="30"/>
      <c r="H183" s="30"/>
      <c r="I183" s="30"/>
      <c r="J183" s="30"/>
      <c r="K183" s="42"/>
      <c r="L183" s="30"/>
    </row>
    <row r="184" spans="1:12" ht="12.75">
      <c r="A184" s="53"/>
      <c r="B184" s="50"/>
      <c r="C184" s="30"/>
      <c r="D184" s="30"/>
      <c r="E184" s="41"/>
      <c r="F184" s="30"/>
      <c r="G184" s="30"/>
      <c r="H184" s="30"/>
      <c r="I184" s="30"/>
      <c r="J184" s="30"/>
      <c r="K184" s="42"/>
      <c r="L184" s="30"/>
    </row>
    <row r="185" spans="1:12" ht="12.75">
      <c r="A185" s="53"/>
      <c r="B185" s="50"/>
      <c r="C185" s="30"/>
      <c r="D185" s="30"/>
      <c r="E185" s="41"/>
      <c r="F185" s="30"/>
      <c r="G185" s="30"/>
      <c r="H185" s="30"/>
      <c r="I185" s="30"/>
      <c r="J185" s="30"/>
      <c r="K185" s="42"/>
      <c r="L185" s="30"/>
    </row>
    <row r="186" spans="1:12" ht="12.75">
      <c r="A186" s="53"/>
      <c r="B186" s="50"/>
      <c r="C186" s="30"/>
      <c r="D186" s="30"/>
      <c r="E186" s="41"/>
      <c r="F186" s="30"/>
      <c r="G186" s="30"/>
      <c r="H186" s="30"/>
      <c r="I186" s="30"/>
      <c r="J186" s="30"/>
      <c r="K186" s="42"/>
      <c r="L186" s="30"/>
    </row>
    <row r="187" spans="1:12" ht="12.75">
      <c r="A187" s="53"/>
      <c r="B187" s="50"/>
      <c r="C187" s="30"/>
      <c r="D187" s="30"/>
      <c r="E187" s="41"/>
      <c r="F187" s="30"/>
      <c r="G187" s="30"/>
      <c r="H187" s="30"/>
      <c r="I187" s="30"/>
      <c r="J187" s="30"/>
      <c r="K187" s="42"/>
      <c r="L187" s="30"/>
    </row>
    <row r="188" spans="1:12" ht="12">
      <c r="A188" s="53"/>
      <c r="B188" s="50"/>
      <c r="C188" s="30"/>
      <c r="D188" s="30"/>
      <c r="E188" s="41"/>
      <c r="F188" s="30"/>
      <c r="G188" s="30"/>
      <c r="H188" s="30"/>
      <c r="I188" s="30"/>
      <c r="J188" s="30"/>
      <c r="K188" s="42"/>
      <c r="L188" s="30"/>
    </row>
    <row r="189" spans="1:12" ht="12">
      <c r="A189" s="53"/>
      <c r="B189" s="50"/>
      <c r="C189" s="30"/>
      <c r="D189" s="30"/>
      <c r="E189" s="41"/>
      <c r="F189" s="30"/>
      <c r="G189" s="30"/>
      <c r="H189" s="30"/>
      <c r="I189" s="30"/>
      <c r="J189" s="30"/>
      <c r="K189" s="42"/>
      <c r="L189" s="30"/>
    </row>
    <row r="190" spans="1:12" ht="12">
      <c r="A190" s="53"/>
      <c r="B190" s="61"/>
      <c r="C190" s="30"/>
      <c r="D190" s="30"/>
      <c r="E190" s="30"/>
      <c r="F190" s="30"/>
      <c r="G190" s="30"/>
      <c r="H190" s="30"/>
      <c r="I190" s="30"/>
      <c r="J190" s="30"/>
      <c r="K190" s="42"/>
      <c r="L190" s="30"/>
    </row>
    <row r="191" spans="1:12" ht="12">
      <c r="A191" s="54"/>
      <c r="B191" s="61"/>
      <c r="C191" s="30"/>
      <c r="D191" s="30"/>
      <c r="E191" s="30"/>
      <c r="F191" s="30"/>
      <c r="G191" s="30"/>
      <c r="H191" s="30"/>
      <c r="I191" s="30"/>
      <c r="J191" s="30"/>
      <c r="K191" s="42"/>
      <c r="L191" s="30"/>
    </row>
    <row r="192" spans="1:12" ht="12">
      <c r="A192" s="8"/>
      <c r="B192" s="61"/>
      <c r="C192" s="30"/>
      <c r="D192" s="30"/>
      <c r="E192" s="30"/>
      <c r="F192" s="30"/>
      <c r="G192" s="30"/>
      <c r="H192" s="30"/>
      <c r="I192" s="30"/>
      <c r="J192" s="30"/>
      <c r="K192" s="42"/>
      <c r="L192" s="30"/>
    </row>
    <row r="193" spans="1:12" ht="12">
      <c r="A193" s="8"/>
      <c r="B193" s="61"/>
      <c r="C193" s="30"/>
      <c r="D193" s="30"/>
      <c r="E193" s="30"/>
      <c r="F193" s="30"/>
      <c r="G193" s="30"/>
      <c r="H193" s="30"/>
      <c r="I193" s="30"/>
      <c r="J193" s="30"/>
      <c r="K193" s="42"/>
      <c r="L193" s="30"/>
    </row>
    <row r="194" spans="1:12" ht="12">
      <c r="A194" s="8"/>
      <c r="B194" s="61"/>
      <c r="C194" s="30"/>
      <c r="D194" s="30"/>
      <c r="E194" s="30"/>
      <c r="F194" s="30"/>
      <c r="G194" s="30"/>
      <c r="H194" s="30"/>
      <c r="I194" s="30"/>
      <c r="J194" s="30"/>
      <c r="K194" s="42"/>
      <c r="L194" s="30"/>
    </row>
    <row r="195" spans="1:12" ht="12">
      <c r="A195" s="8"/>
      <c r="B195" s="61"/>
      <c r="C195" s="30"/>
      <c r="D195" s="30"/>
      <c r="E195" s="30"/>
      <c r="F195" s="30"/>
      <c r="G195" s="30"/>
      <c r="H195" s="30"/>
      <c r="I195" s="30"/>
      <c r="J195" s="30"/>
      <c r="K195" s="42"/>
      <c r="L195" s="30"/>
    </row>
    <row r="196" spans="1:12" ht="12">
      <c r="A196" s="8"/>
      <c r="B196" s="61"/>
      <c r="C196" s="30"/>
      <c r="D196" s="30"/>
      <c r="E196" s="30"/>
      <c r="F196" s="30"/>
      <c r="G196" s="30"/>
      <c r="H196" s="30"/>
      <c r="I196" s="30"/>
      <c r="J196" s="30"/>
      <c r="K196" s="42"/>
      <c r="L196" s="30"/>
    </row>
    <row r="197" spans="1:12" s="9" customFormat="1" ht="12.75" thickBot="1">
      <c r="A197" s="13"/>
      <c r="B197" s="134"/>
      <c r="C197" s="14"/>
      <c r="D197" s="14"/>
      <c r="E197" s="14"/>
      <c r="F197" s="14"/>
      <c r="G197" s="14"/>
      <c r="H197" s="14"/>
      <c r="I197" s="14"/>
      <c r="J197" s="14"/>
      <c r="K197" s="43"/>
      <c r="L197" s="15"/>
    </row>
  </sheetData>
  <printOptions horizontalCentered="1"/>
  <pageMargins left="0.5" right="0.5" top="0.75" bottom="0.5" header="0.5" footer="0"/>
  <pageSetup firstPageNumber="7" useFirstPageNumber="1" horizontalDpi="600" verticalDpi="600" orientation="landscape" r:id="rId2"/>
  <headerFooter alignWithMargins="0">
    <oddHeader>&amp;C&amp;"Arial,Bold"Vermont School Libraries/Media Centers, Statistics, 2004-2005 School Year - Expenses&amp;R&amp;"Arial,Bold"&amp;P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pane xSplit="2" ySplit="1" topLeftCell="C155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K85" sqref="K84:K85"/>
    </sheetView>
  </sheetViews>
  <sheetFormatPr defaultColWidth="9.140625" defaultRowHeight="15"/>
  <cols>
    <col min="1" max="1" width="24.7109375" style="140" customWidth="1"/>
    <col min="2" max="2" width="21.7109375" style="134" customWidth="1"/>
    <col min="3" max="3" width="10.8515625" style="136" bestFit="1" customWidth="1"/>
    <col min="4" max="4" width="9.7109375" style="136" customWidth="1"/>
    <col min="5" max="5" width="14.140625" style="136" bestFit="1" customWidth="1"/>
    <col min="6" max="6" width="7.421875" style="136" customWidth="1"/>
    <col min="7" max="7" width="8.421875" style="136" customWidth="1"/>
    <col min="8" max="8" width="7.7109375" style="136" customWidth="1"/>
    <col min="9" max="9" width="10.28125" style="137" bestFit="1" customWidth="1"/>
    <col min="10" max="16384" width="8.8515625" style="10" customWidth="1"/>
  </cols>
  <sheetData>
    <row r="1" spans="1:9" s="31" customFormat="1" ht="26.25" thickBot="1">
      <c r="A1" s="1" t="s">
        <v>0</v>
      </c>
      <c r="B1" s="2" t="s">
        <v>1</v>
      </c>
      <c r="C1" s="74" t="s">
        <v>493</v>
      </c>
      <c r="D1" s="74" t="s">
        <v>485</v>
      </c>
      <c r="E1" s="76" t="s">
        <v>597</v>
      </c>
      <c r="F1" s="74" t="s">
        <v>488</v>
      </c>
      <c r="G1" s="74" t="s">
        <v>489</v>
      </c>
      <c r="H1" s="74" t="s">
        <v>598</v>
      </c>
      <c r="I1" s="78" t="s">
        <v>599</v>
      </c>
    </row>
    <row r="2" spans="1:9" s="31" customFormat="1" ht="12.75">
      <c r="A2" s="138"/>
      <c r="B2" s="63"/>
      <c r="C2" s="64"/>
      <c r="D2" s="64"/>
      <c r="E2" s="65"/>
      <c r="F2" s="64"/>
      <c r="G2" s="64"/>
      <c r="H2" s="64"/>
      <c r="I2" s="135"/>
    </row>
    <row r="3" spans="1:9" s="31" customFormat="1" ht="12">
      <c r="A3" s="33" t="s">
        <v>2</v>
      </c>
      <c r="B3" s="4" t="s">
        <v>3</v>
      </c>
      <c r="C3" s="81">
        <v>138</v>
      </c>
      <c r="D3" s="81">
        <v>1705</v>
      </c>
      <c r="E3" s="82">
        <f>SUM(D3/C3)</f>
        <v>12.355072463768115</v>
      </c>
      <c r="F3" s="81"/>
      <c r="G3" s="81"/>
      <c r="H3" s="81">
        <v>3940</v>
      </c>
      <c r="I3" s="82">
        <f aca="true" t="shared" si="0" ref="I3:I67">SUM(H3/C3)</f>
        <v>28.55072463768116</v>
      </c>
    </row>
    <row r="4" spans="1:9" ht="12">
      <c r="A4" s="5" t="s">
        <v>275</v>
      </c>
      <c r="B4" s="5" t="s">
        <v>276</v>
      </c>
      <c r="C4" s="68">
        <v>106</v>
      </c>
      <c r="D4" s="68">
        <v>4000</v>
      </c>
      <c r="E4" s="69">
        <f aca="true" t="shared" si="1" ref="E4:E69">SUM(D4/C4)</f>
        <v>37.735849056603776</v>
      </c>
      <c r="F4" s="68"/>
      <c r="G4" s="68">
        <v>6492</v>
      </c>
      <c r="H4" s="68">
        <v>6492</v>
      </c>
      <c r="I4" s="69">
        <f t="shared" si="0"/>
        <v>61.24528301886792</v>
      </c>
    </row>
    <row r="5" spans="1:9" ht="12">
      <c r="A5" s="33" t="s">
        <v>4</v>
      </c>
      <c r="B5" s="4" t="s">
        <v>5</v>
      </c>
      <c r="C5" s="81">
        <v>240</v>
      </c>
      <c r="D5" s="81">
        <v>7900</v>
      </c>
      <c r="E5" s="82">
        <f t="shared" si="1"/>
        <v>32.916666666666664</v>
      </c>
      <c r="F5" s="81">
        <v>115</v>
      </c>
      <c r="G5" s="81">
        <v>8185</v>
      </c>
      <c r="H5" s="81">
        <v>8300</v>
      </c>
      <c r="I5" s="82">
        <f t="shared" si="0"/>
        <v>34.583333333333336</v>
      </c>
    </row>
    <row r="6" spans="1:9" ht="12">
      <c r="A6" s="34" t="s">
        <v>6</v>
      </c>
      <c r="B6" s="5" t="s">
        <v>7</v>
      </c>
      <c r="C6" s="68">
        <v>263</v>
      </c>
      <c r="D6" s="68">
        <v>9179</v>
      </c>
      <c r="E6" s="69">
        <f t="shared" si="1"/>
        <v>34.90114068441065</v>
      </c>
      <c r="F6" s="68"/>
      <c r="G6" s="68"/>
      <c r="H6" s="68">
        <v>5707</v>
      </c>
      <c r="I6" s="69">
        <f t="shared" si="0"/>
        <v>21.69961977186312</v>
      </c>
    </row>
    <row r="7" spans="1:9" ht="12">
      <c r="A7" s="33" t="s">
        <v>8</v>
      </c>
      <c r="B7" s="4" t="s">
        <v>9</v>
      </c>
      <c r="C7" s="81">
        <v>62</v>
      </c>
      <c r="D7" s="81">
        <v>2000</v>
      </c>
      <c r="E7" s="82">
        <f t="shared" si="1"/>
        <v>32.25806451612903</v>
      </c>
      <c r="F7" s="81">
        <v>50</v>
      </c>
      <c r="G7" s="81">
        <v>4360</v>
      </c>
      <c r="H7" s="81">
        <v>4410</v>
      </c>
      <c r="I7" s="82">
        <f t="shared" si="0"/>
        <v>71.12903225806451</v>
      </c>
    </row>
    <row r="8" spans="1:9" ht="12">
      <c r="A8" s="5" t="s">
        <v>284</v>
      </c>
      <c r="B8" s="5" t="s">
        <v>579</v>
      </c>
      <c r="C8" s="68">
        <v>930</v>
      </c>
      <c r="D8" s="68">
        <v>14700</v>
      </c>
      <c r="E8" s="69">
        <f t="shared" si="1"/>
        <v>15.806451612903226</v>
      </c>
      <c r="F8" s="68"/>
      <c r="G8" s="68"/>
      <c r="H8" s="68">
        <v>39920</v>
      </c>
      <c r="I8" s="69">
        <f t="shared" si="0"/>
        <v>42.924731182795696</v>
      </c>
    </row>
    <row r="9" spans="1:9" ht="12">
      <c r="A9" s="33" t="s">
        <v>10</v>
      </c>
      <c r="B9" s="4" t="s">
        <v>623</v>
      </c>
      <c r="C9" s="81">
        <v>992</v>
      </c>
      <c r="D9" s="81">
        <v>29000</v>
      </c>
      <c r="E9" s="82">
        <f t="shared" si="1"/>
        <v>29.233870967741936</v>
      </c>
      <c r="F9" s="81"/>
      <c r="G9" s="81"/>
      <c r="H9" s="81">
        <v>20921</v>
      </c>
      <c r="I9" s="82">
        <f t="shared" si="0"/>
        <v>21.089717741935484</v>
      </c>
    </row>
    <row r="10" spans="1:9" ht="12">
      <c r="A10" s="34" t="s">
        <v>11</v>
      </c>
      <c r="B10" s="5" t="s">
        <v>12</v>
      </c>
      <c r="C10" s="68">
        <v>1004</v>
      </c>
      <c r="D10" s="68">
        <v>11000</v>
      </c>
      <c r="E10" s="69">
        <f t="shared" si="1"/>
        <v>10.95617529880478</v>
      </c>
      <c r="F10" s="68"/>
      <c r="G10" s="68">
        <v>14000</v>
      </c>
      <c r="H10" s="68">
        <v>14000</v>
      </c>
      <c r="I10" s="69">
        <f t="shared" si="0"/>
        <v>13.944223107569721</v>
      </c>
    </row>
    <row r="11" spans="1:9" ht="12">
      <c r="A11" s="35" t="s">
        <v>13</v>
      </c>
      <c r="B11" s="4" t="s">
        <v>14</v>
      </c>
      <c r="C11" s="81">
        <v>178</v>
      </c>
      <c r="D11" s="81">
        <v>5450</v>
      </c>
      <c r="E11" s="82">
        <f t="shared" si="1"/>
        <v>30.617977528089888</v>
      </c>
      <c r="F11" s="81"/>
      <c r="G11" s="81"/>
      <c r="H11" s="81">
        <v>12292</v>
      </c>
      <c r="I11" s="82">
        <f t="shared" si="0"/>
        <v>69.0561797752809</v>
      </c>
    </row>
    <row r="12" spans="1:9" ht="12">
      <c r="A12" s="5" t="s">
        <v>15</v>
      </c>
      <c r="B12" s="5" t="s">
        <v>294</v>
      </c>
      <c r="C12" s="68">
        <v>1227</v>
      </c>
      <c r="D12" s="68">
        <v>19800</v>
      </c>
      <c r="E12" s="69">
        <f t="shared" si="1"/>
        <v>16.13691931540342</v>
      </c>
      <c r="F12" s="68"/>
      <c r="G12" s="68"/>
      <c r="H12" s="68">
        <v>14843</v>
      </c>
      <c r="I12" s="69">
        <f t="shared" si="0"/>
        <v>12.096984515077425</v>
      </c>
    </row>
    <row r="13" spans="1:9" ht="12">
      <c r="A13" s="33" t="s">
        <v>17</v>
      </c>
      <c r="B13" s="4" t="s">
        <v>563</v>
      </c>
      <c r="C13" s="81">
        <v>1200</v>
      </c>
      <c r="D13" s="81">
        <v>29975</v>
      </c>
      <c r="E13" s="82">
        <f t="shared" si="1"/>
        <v>24.979166666666668</v>
      </c>
      <c r="F13" s="81"/>
      <c r="G13" s="81"/>
      <c r="H13" s="81">
        <v>16774</v>
      </c>
      <c r="I13" s="82">
        <f t="shared" si="0"/>
        <v>13.978333333333333</v>
      </c>
    </row>
    <row r="14" spans="1:9" ht="12">
      <c r="A14" s="34" t="s">
        <v>22</v>
      </c>
      <c r="B14" s="5" t="s">
        <v>23</v>
      </c>
      <c r="C14" s="68">
        <v>152</v>
      </c>
      <c r="D14" s="68"/>
      <c r="E14" s="69"/>
      <c r="F14" s="68"/>
      <c r="G14" s="68"/>
      <c r="H14" s="68">
        <v>7462</v>
      </c>
      <c r="I14" s="69">
        <f t="shared" si="0"/>
        <v>49.0921052631579</v>
      </c>
    </row>
    <row r="15" spans="1:9" ht="12">
      <c r="A15" s="33" t="s">
        <v>22</v>
      </c>
      <c r="B15" s="4" t="s">
        <v>24</v>
      </c>
      <c r="C15" s="81">
        <v>195</v>
      </c>
      <c r="D15" s="81">
        <v>4356</v>
      </c>
      <c r="E15" s="82">
        <f t="shared" si="1"/>
        <v>22.338461538461537</v>
      </c>
      <c r="F15" s="81"/>
      <c r="G15" s="81"/>
      <c r="H15" s="81">
        <v>6848</v>
      </c>
      <c r="I15" s="82">
        <f t="shared" si="0"/>
        <v>35.11794871794872</v>
      </c>
    </row>
    <row r="16" spans="1:9" ht="12">
      <c r="A16" s="34" t="s">
        <v>25</v>
      </c>
      <c r="B16" s="5" t="s">
        <v>564</v>
      </c>
      <c r="C16" s="68">
        <v>470</v>
      </c>
      <c r="D16" s="68">
        <v>10000</v>
      </c>
      <c r="E16" s="69">
        <f t="shared" si="1"/>
        <v>21.27659574468085</v>
      </c>
      <c r="F16" s="68"/>
      <c r="G16" s="68"/>
      <c r="H16" s="68">
        <v>13483</v>
      </c>
      <c r="I16" s="69">
        <f t="shared" si="0"/>
        <v>28.687234042553193</v>
      </c>
    </row>
    <row r="17" spans="1:9" ht="12">
      <c r="A17" s="33" t="s">
        <v>26</v>
      </c>
      <c r="B17" s="4" t="s">
        <v>27</v>
      </c>
      <c r="C17" s="81">
        <v>105</v>
      </c>
      <c r="D17" s="81">
        <v>3000</v>
      </c>
      <c r="E17" s="82">
        <f t="shared" si="1"/>
        <v>28.571428571428573</v>
      </c>
      <c r="F17" s="81"/>
      <c r="G17" s="81"/>
      <c r="H17" s="81">
        <v>4750</v>
      </c>
      <c r="I17" s="82">
        <f t="shared" si="0"/>
        <v>45.23809523809524</v>
      </c>
    </row>
    <row r="18" spans="1:9" ht="12">
      <c r="A18" s="34" t="s">
        <v>30</v>
      </c>
      <c r="B18" s="5" t="s">
        <v>565</v>
      </c>
      <c r="C18" s="68">
        <v>750</v>
      </c>
      <c r="D18" s="68">
        <v>10300</v>
      </c>
      <c r="E18" s="69">
        <f t="shared" si="1"/>
        <v>13.733333333333333</v>
      </c>
      <c r="F18" s="68"/>
      <c r="G18" s="68"/>
      <c r="H18" s="68">
        <v>14820</v>
      </c>
      <c r="I18" s="69">
        <f t="shared" si="0"/>
        <v>19.76</v>
      </c>
    </row>
    <row r="19" spans="1:9" ht="12">
      <c r="A19" s="33" t="s">
        <v>35</v>
      </c>
      <c r="B19" s="4" t="s">
        <v>36</v>
      </c>
      <c r="C19" s="81">
        <v>78</v>
      </c>
      <c r="D19" s="81"/>
      <c r="E19" s="82">
        <f t="shared" si="1"/>
        <v>0</v>
      </c>
      <c r="F19" s="81">
        <v>400</v>
      </c>
      <c r="G19" s="81">
        <v>5100</v>
      </c>
      <c r="H19" s="81">
        <v>5500</v>
      </c>
      <c r="I19" s="82">
        <f t="shared" si="0"/>
        <v>70.51282051282051</v>
      </c>
    </row>
    <row r="20" spans="1:9" ht="12">
      <c r="A20" s="34" t="s">
        <v>37</v>
      </c>
      <c r="B20" s="5" t="s">
        <v>38</v>
      </c>
      <c r="C20" s="68">
        <v>107</v>
      </c>
      <c r="D20" s="68">
        <v>4480</v>
      </c>
      <c r="E20" s="69">
        <f t="shared" si="1"/>
        <v>41.86915887850467</v>
      </c>
      <c r="F20" s="68"/>
      <c r="G20" s="68"/>
      <c r="H20" s="68">
        <v>5643</v>
      </c>
      <c r="I20" s="69">
        <f t="shared" si="0"/>
        <v>52.73831775700935</v>
      </c>
    </row>
    <row r="21" spans="1:9" ht="12">
      <c r="A21" s="33" t="s">
        <v>39</v>
      </c>
      <c r="B21" s="4" t="s">
        <v>40</v>
      </c>
      <c r="C21" s="81">
        <v>163</v>
      </c>
      <c r="D21" s="81">
        <v>4000</v>
      </c>
      <c r="E21" s="82">
        <f t="shared" si="1"/>
        <v>24.539877300613497</v>
      </c>
      <c r="F21" s="81"/>
      <c r="G21" s="81">
        <v>3700</v>
      </c>
      <c r="H21" s="81">
        <v>3700</v>
      </c>
      <c r="I21" s="82">
        <f t="shared" si="0"/>
        <v>22.699386503067483</v>
      </c>
    </row>
    <row r="22" spans="1:9" ht="12">
      <c r="A22" s="34" t="s">
        <v>41</v>
      </c>
      <c r="B22" s="5" t="s">
        <v>42</v>
      </c>
      <c r="C22" s="68">
        <v>343</v>
      </c>
      <c r="D22" s="68">
        <v>8900</v>
      </c>
      <c r="E22" s="69">
        <f t="shared" si="1"/>
        <v>25.94752186588921</v>
      </c>
      <c r="F22" s="68">
        <v>95</v>
      </c>
      <c r="G22" s="68">
        <v>11098</v>
      </c>
      <c r="H22" s="68">
        <v>11193</v>
      </c>
      <c r="I22" s="69">
        <f t="shared" si="0"/>
        <v>32.63265306122449</v>
      </c>
    </row>
    <row r="23" spans="1:9" ht="12">
      <c r="A23" s="33" t="s">
        <v>43</v>
      </c>
      <c r="B23" s="4" t="s">
        <v>566</v>
      </c>
      <c r="C23" s="81">
        <v>968</v>
      </c>
      <c r="D23" s="81">
        <v>34139</v>
      </c>
      <c r="E23" s="82">
        <f t="shared" si="1"/>
        <v>35.267561983471076</v>
      </c>
      <c r="F23" s="81"/>
      <c r="G23" s="81"/>
      <c r="H23" s="81">
        <v>21365</v>
      </c>
      <c r="I23" s="82">
        <f t="shared" si="0"/>
        <v>22.071280991735538</v>
      </c>
    </row>
    <row r="24" spans="1:9" ht="12">
      <c r="A24" s="5" t="s">
        <v>50</v>
      </c>
      <c r="B24" s="5" t="s">
        <v>477</v>
      </c>
      <c r="C24" s="68">
        <v>165</v>
      </c>
      <c r="D24" s="68">
        <v>3200</v>
      </c>
      <c r="E24" s="69">
        <f t="shared" si="1"/>
        <v>19.393939393939394</v>
      </c>
      <c r="F24" s="68"/>
      <c r="G24" s="68"/>
      <c r="H24" s="68">
        <v>14881</v>
      </c>
      <c r="I24" s="69">
        <f t="shared" si="0"/>
        <v>90.18787878787879</v>
      </c>
    </row>
    <row r="25" spans="1:9" ht="12">
      <c r="A25" s="33" t="s">
        <v>50</v>
      </c>
      <c r="B25" s="4" t="s">
        <v>52</v>
      </c>
      <c r="C25" s="81">
        <v>290</v>
      </c>
      <c r="D25" s="81">
        <v>6000</v>
      </c>
      <c r="E25" s="82">
        <f t="shared" si="1"/>
        <v>20.689655172413794</v>
      </c>
      <c r="F25" s="81">
        <v>314</v>
      </c>
      <c r="G25" s="81">
        <v>10515</v>
      </c>
      <c r="H25" s="81">
        <v>10829</v>
      </c>
      <c r="I25" s="82">
        <f t="shared" si="0"/>
        <v>37.34137931034483</v>
      </c>
    </row>
    <row r="26" spans="1:9" ht="12">
      <c r="A26" s="34" t="s">
        <v>50</v>
      </c>
      <c r="B26" s="5" t="s">
        <v>479</v>
      </c>
      <c r="C26" s="68">
        <v>380</v>
      </c>
      <c r="D26" s="68">
        <v>9000</v>
      </c>
      <c r="E26" s="69">
        <f t="shared" si="1"/>
        <v>23.68421052631579</v>
      </c>
      <c r="F26" s="68">
        <v>321</v>
      </c>
      <c r="G26" s="68">
        <v>6701</v>
      </c>
      <c r="H26" s="68">
        <v>7022</v>
      </c>
      <c r="I26" s="69">
        <f t="shared" si="0"/>
        <v>18.478947368421053</v>
      </c>
    </row>
    <row r="27" spans="1:9" ht="12">
      <c r="A27" s="33" t="s">
        <v>50</v>
      </c>
      <c r="B27" s="4" t="s">
        <v>478</v>
      </c>
      <c r="C27" s="81">
        <v>468</v>
      </c>
      <c r="D27" s="81">
        <v>10750</v>
      </c>
      <c r="E27" s="82">
        <f t="shared" si="1"/>
        <v>22.97008547008547</v>
      </c>
      <c r="F27" s="81"/>
      <c r="G27" s="81"/>
      <c r="H27" s="81">
        <v>12022</v>
      </c>
      <c r="I27" s="82">
        <f t="shared" si="0"/>
        <v>25.688034188034187</v>
      </c>
    </row>
    <row r="28" spans="1:9" ht="12">
      <c r="A28" s="5" t="s">
        <v>50</v>
      </c>
      <c r="B28" s="5" t="s">
        <v>481</v>
      </c>
      <c r="C28" s="68">
        <v>296</v>
      </c>
      <c r="D28" s="68">
        <v>9700</v>
      </c>
      <c r="E28" s="69">
        <f t="shared" si="1"/>
        <v>32.770270270270274</v>
      </c>
      <c r="F28" s="68">
        <v>530</v>
      </c>
      <c r="G28" s="68">
        <v>13153</v>
      </c>
      <c r="H28" s="68">
        <v>13683</v>
      </c>
      <c r="I28" s="69">
        <f t="shared" si="0"/>
        <v>46.226351351351354</v>
      </c>
    </row>
    <row r="29" spans="1:9" ht="12">
      <c r="A29" s="33" t="s">
        <v>53</v>
      </c>
      <c r="B29" s="4" t="s">
        <v>54</v>
      </c>
      <c r="C29" s="81">
        <v>245</v>
      </c>
      <c r="D29" s="81">
        <v>16000</v>
      </c>
      <c r="E29" s="82">
        <f t="shared" si="1"/>
        <v>65.3061224489796</v>
      </c>
      <c r="F29" s="81"/>
      <c r="G29" s="81"/>
      <c r="H29" s="81">
        <v>11000</v>
      </c>
      <c r="I29" s="82">
        <f t="shared" si="0"/>
        <v>44.89795918367347</v>
      </c>
    </row>
    <row r="30" spans="1:9" ht="12">
      <c r="A30" s="34" t="s">
        <v>55</v>
      </c>
      <c r="B30" s="5" t="s">
        <v>56</v>
      </c>
      <c r="C30" s="68">
        <v>350</v>
      </c>
      <c r="D30" s="68">
        <v>4800</v>
      </c>
      <c r="E30" s="69">
        <f t="shared" si="1"/>
        <v>13.714285714285714</v>
      </c>
      <c r="F30" s="68"/>
      <c r="G30" s="68"/>
      <c r="H30" s="68">
        <v>5000</v>
      </c>
      <c r="I30" s="69">
        <f t="shared" si="0"/>
        <v>14.285714285714286</v>
      </c>
    </row>
    <row r="31" spans="1:9" ht="12">
      <c r="A31" s="4" t="s">
        <v>309</v>
      </c>
      <c r="B31" s="4" t="s">
        <v>310</v>
      </c>
      <c r="C31" s="81">
        <v>260</v>
      </c>
      <c r="D31" s="81">
        <v>5802</v>
      </c>
      <c r="E31" s="82">
        <f t="shared" si="1"/>
        <v>22.315384615384616</v>
      </c>
      <c r="F31" s="81">
        <v>2243</v>
      </c>
      <c r="G31" s="81">
        <v>1720</v>
      </c>
      <c r="H31" s="81">
        <v>3963</v>
      </c>
      <c r="I31" s="82">
        <f t="shared" si="0"/>
        <v>15.242307692307692</v>
      </c>
    </row>
    <row r="32" spans="1:9" ht="12">
      <c r="A32" s="34" t="s">
        <v>57</v>
      </c>
      <c r="B32" s="5" t="s">
        <v>58</v>
      </c>
      <c r="C32" s="68">
        <v>128</v>
      </c>
      <c r="D32" s="68">
        <v>1500</v>
      </c>
      <c r="E32" s="69">
        <f t="shared" si="1"/>
        <v>11.71875</v>
      </c>
      <c r="F32" s="68"/>
      <c r="G32" s="68"/>
      <c r="H32" s="68">
        <v>15500</v>
      </c>
      <c r="I32" s="69">
        <f t="shared" si="0"/>
        <v>121.09375</v>
      </c>
    </row>
    <row r="33" spans="1:9" ht="12">
      <c r="A33" s="4" t="s">
        <v>365</v>
      </c>
      <c r="B33" s="4" t="s">
        <v>366</v>
      </c>
      <c r="C33" s="81">
        <v>525</v>
      </c>
      <c r="D33" s="81">
        <v>9000</v>
      </c>
      <c r="E33" s="82">
        <f t="shared" si="1"/>
        <v>17.142857142857142</v>
      </c>
      <c r="F33" s="81">
        <v>500</v>
      </c>
      <c r="G33" s="81">
        <v>18000</v>
      </c>
      <c r="H33" s="81">
        <v>18500</v>
      </c>
      <c r="I33" s="82">
        <f t="shared" si="0"/>
        <v>35.23809523809524</v>
      </c>
    </row>
    <row r="34" spans="1:9" ht="12">
      <c r="A34" s="34" t="s">
        <v>59</v>
      </c>
      <c r="B34" s="5" t="s">
        <v>504</v>
      </c>
      <c r="C34" s="68">
        <v>235</v>
      </c>
      <c r="D34" s="68">
        <v>6316</v>
      </c>
      <c r="E34" s="69">
        <f t="shared" si="1"/>
        <v>26.876595744680852</v>
      </c>
      <c r="F34" s="68"/>
      <c r="G34" s="68"/>
      <c r="H34" s="68">
        <v>10300</v>
      </c>
      <c r="I34" s="69">
        <f t="shared" si="0"/>
        <v>43.829787234042556</v>
      </c>
    </row>
    <row r="35" spans="1:9" ht="12">
      <c r="A35" s="4" t="s">
        <v>367</v>
      </c>
      <c r="B35" s="4" t="s">
        <v>368</v>
      </c>
      <c r="C35" s="81">
        <v>261</v>
      </c>
      <c r="D35" s="81">
        <v>6125</v>
      </c>
      <c r="E35" s="82">
        <f t="shared" si="1"/>
        <v>23.467432950191572</v>
      </c>
      <c r="F35" s="81">
        <v>148</v>
      </c>
      <c r="G35" s="81">
        <v>5941</v>
      </c>
      <c r="H35" s="81">
        <v>6089</v>
      </c>
      <c r="I35" s="82">
        <f t="shared" si="0"/>
        <v>23.32950191570881</v>
      </c>
    </row>
    <row r="36" spans="1:9" ht="12">
      <c r="A36" s="34" t="s">
        <v>63</v>
      </c>
      <c r="B36" s="5" t="s">
        <v>567</v>
      </c>
      <c r="C36" s="68">
        <v>723</v>
      </c>
      <c r="D36" s="68">
        <v>19250</v>
      </c>
      <c r="E36" s="69">
        <f t="shared" si="1"/>
        <v>26.625172890733058</v>
      </c>
      <c r="F36" s="68"/>
      <c r="G36" s="68"/>
      <c r="H36" s="68">
        <v>16903</v>
      </c>
      <c r="I36" s="69">
        <f t="shared" si="0"/>
        <v>23.378976486860303</v>
      </c>
    </row>
    <row r="37" spans="1:9" ht="12">
      <c r="A37" s="33" t="s">
        <v>64</v>
      </c>
      <c r="B37" s="4" t="s">
        <v>67</v>
      </c>
      <c r="C37" s="81">
        <v>796</v>
      </c>
      <c r="D37" s="81">
        <v>11822</v>
      </c>
      <c r="E37" s="82">
        <f t="shared" si="1"/>
        <v>14.85175879396985</v>
      </c>
      <c r="F37" s="81">
        <v>12104</v>
      </c>
      <c r="G37" s="81"/>
      <c r="H37" s="81">
        <v>12104</v>
      </c>
      <c r="I37" s="82">
        <f t="shared" si="0"/>
        <v>15.206030150753769</v>
      </c>
    </row>
    <row r="38" spans="1:9" s="9" customFormat="1" ht="12.75" thickBot="1">
      <c r="A38" s="34" t="s">
        <v>64</v>
      </c>
      <c r="B38" s="5" t="s">
        <v>65</v>
      </c>
      <c r="C38" s="68">
        <v>600</v>
      </c>
      <c r="D38" s="68"/>
      <c r="E38" s="69"/>
      <c r="F38" s="68">
        <v>346</v>
      </c>
      <c r="G38" s="68">
        <v>14458</v>
      </c>
      <c r="H38" s="68">
        <v>14804</v>
      </c>
      <c r="I38" s="69">
        <f t="shared" si="0"/>
        <v>24.673333333333332</v>
      </c>
    </row>
    <row r="39" spans="1:9" ht="12">
      <c r="A39" s="4" t="s">
        <v>64</v>
      </c>
      <c r="B39" s="4" t="s">
        <v>546</v>
      </c>
      <c r="C39" s="81">
        <v>280</v>
      </c>
      <c r="D39" s="81">
        <v>6947</v>
      </c>
      <c r="E39" s="82">
        <f t="shared" si="1"/>
        <v>24.810714285714287</v>
      </c>
      <c r="F39" s="81">
        <v>390</v>
      </c>
      <c r="G39" s="81">
        <v>8750</v>
      </c>
      <c r="H39" s="81">
        <v>9140</v>
      </c>
      <c r="I39" s="82">
        <f t="shared" si="0"/>
        <v>32.642857142857146</v>
      </c>
    </row>
    <row r="40" spans="1:9" s="44" customFormat="1" ht="12">
      <c r="A40" s="34" t="s">
        <v>68</v>
      </c>
      <c r="B40" s="5" t="s">
        <v>458</v>
      </c>
      <c r="C40" s="68">
        <v>245</v>
      </c>
      <c r="D40" s="68">
        <v>6000</v>
      </c>
      <c r="E40" s="69">
        <f t="shared" si="1"/>
        <v>24.489795918367346</v>
      </c>
      <c r="F40" s="68"/>
      <c r="G40" s="68"/>
      <c r="H40" s="68">
        <v>6000</v>
      </c>
      <c r="I40" s="69">
        <f t="shared" si="0"/>
        <v>24.489795918367346</v>
      </c>
    </row>
    <row r="41" spans="1:9" ht="12">
      <c r="A41" s="4" t="s">
        <v>370</v>
      </c>
      <c r="B41" s="4" t="s">
        <v>371</v>
      </c>
      <c r="C41" s="81">
        <v>257</v>
      </c>
      <c r="D41" s="81">
        <v>4000</v>
      </c>
      <c r="E41" s="82">
        <f t="shared" si="1"/>
        <v>15.56420233463035</v>
      </c>
      <c r="F41" s="81">
        <v>250</v>
      </c>
      <c r="G41" s="81">
        <v>5700</v>
      </c>
      <c r="H41" s="81">
        <v>5950</v>
      </c>
      <c r="I41" s="82">
        <f t="shared" si="0"/>
        <v>23.151750972762645</v>
      </c>
    </row>
    <row r="42" spans="1:9" ht="12">
      <c r="A42" s="34" t="s">
        <v>614</v>
      </c>
      <c r="B42" s="5" t="s">
        <v>613</v>
      </c>
      <c r="C42" s="68">
        <v>186</v>
      </c>
      <c r="D42" s="68">
        <v>6975</v>
      </c>
      <c r="E42" s="69">
        <f t="shared" si="1"/>
        <v>37.5</v>
      </c>
      <c r="F42" s="68"/>
      <c r="G42" s="68"/>
      <c r="H42" s="68">
        <v>11024</v>
      </c>
      <c r="I42" s="69">
        <f t="shared" si="0"/>
        <v>59.26881720430107</v>
      </c>
    </row>
    <row r="43" spans="1:9" ht="12">
      <c r="A43" s="4" t="s">
        <v>372</v>
      </c>
      <c r="B43" s="4" t="s">
        <v>373</v>
      </c>
      <c r="C43" s="81">
        <v>120</v>
      </c>
      <c r="D43" s="81">
        <v>3000</v>
      </c>
      <c r="E43" s="82">
        <f t="shared" si="1"/>
        <v>25</v>
      </c>
      <c r="F43" s="81"/>
      <c r="G43" s="81"/>
      <c r="H43" s="81">
        <v>6052</v>
      </c>
      <c r="I43" s="82">
        <f t="shared" si="0"/>
        <v>50.43333333333333</v>
      </c>
    </row>
    <row r="44" spans="1:9" ht="12">
      <c r="A44" s="5" t="s">
        <v>374</v>
      </c>
      <c r="B44" s="5" t="s">
        <v>375</v>
      </c>
      <c r="C44" s="68">
        <v>445</v>
      </c>
      <c r="D44" s="68">
        <v>12000</v>
      </c>
      <c r="E44" s="69">
        <f t="shared" si="1"/>
        <v>26.96629213483146</v>
      </c>
      <c r="F44" s="68">
        <v>7500</v>
      </c>
      <c r="G44" s="68">
        <v>7500</v>
      </c>
      <c r="H44" s="68">
        <v>15000</v>
      </c>
      <c r="I44" s="69">
        <f t="shared" si="0"/>
        <v>33.70786516853933</v>
      </c>
    </row>
    <row r="45" spans="1:9" ht="12">
      <c r="A45" s="33" t="s">
        <v>75</v>
      </c>
      <c r="B45" s="4" t="s">
        <v>77</v>
      </c>
      <c r="C45" s="81">
        <v>410</v>
      </c>
      <c r="D45" s="81">
        <v>11000</v>
      </c>
      <c r="E45" s="82">
        <f t="shared" si="1"/>
        <v>26.829268292682926</v>
      </c>
      <c r="F45" s="81">
        <v>276</v>
      </c>
      <c r="G45" s="81">
        <v>10154</v>
      </c>
      <c r="H45" s="81">
        <v>10430</v>
      </c>
      <c r="I45" s="82">
        <f t="shared" si="0"/>
        <v>25.4390243902439</v>
      </c>
    </row>
    <row r="46" spans="1:9" ht="12">
      <c r="A46" s="5" t="s">
        <v>453</v>
      </c>
      <c r="B46" s="5" t="s">
        <v>380</v>
      </c>
      <c r="C46" s="68">
        <v>204</v>
      </c>
      <c r="D46" s="68">
        <v>5600</v>
      </c>
      <c r="E46" s="69">
        <f t="shared" si="1"/>
        <v>27.45098039215686</v>
      </c>
      <c r="F46" s="68"/>
      <c r="G46" s="68"/>
      <c r="H46" s="68">
        <v>7200</v>
      </c>
      <c r="I46" s="69">
        <f t="shared" si="0"/>
        <v>35.294117647058826</v>
      </c>
    </row>
    <row r="47" spans="1:9" ht="12">
      <c r="A47" s="33" t="s">
        <v>633</v>
      </c>
      <c r="B47" s="4" t="s">
        <v>82</v>
      </c>
      <c r="C47" s="81">
        <v>881</v>
      </c>
      <c r="D47" s="81">
        <v>29575</v>
      </c>
      <c r="E47" s="82">
        <f t="shared" si="1"/>
        <v>33.56980703745744</v>
      </c>
      <c r="F47" s="81"/>
      <c r="G47" s="81"/>
      <c r="H47" s="81">
        <v>18466</v>
      </c>
      <c r="I47" s="82">
        <f t="shared" si="0"/>
        <v>20.960272417707152</v>
      </c>
    </row>
    <row r="48" spans="1:9" ht="12">
      <c r="A48" s="34" t="s">
        <v>85</v>
      </c>
      <c r="B48" s="5" t="s">
        <v>86</v>
      </c>
      <c r="C48" s="68">
        <v>290</v>
      </c>
      <c r="D48" s="68">
        <v>6550</v>
      </c>
      <c r="E48" s="69">
        <f t="shared" si="1"/>
        <v>22.586206896551722</v>
      </c>
      <c r="F48" s="68">
        <v>162</v>
      </c>
      <c r="G48" s="68">
        <v>3300</v>
      </c>
      <c r="H48" s="68">
        <v>3462</v>
      </c>
      <c r="I48" s="69">
        <f t="shared" si="0"/>
        <v>11.937931034482759</v>
      </c>
    </row>
    <row r="49" spans="1:9" ht="12">
      <c r="A49" s="4" t="s">
        <v>85</v>
      </c>
      <c r="B49" s="4" t="s">
        <v>383</v>
      </c>
      <c r="C49" s="81">
        <v>525</v>
      </c>
      <c r="D49" s="81">
        <v>9300</v>
      </c>
      <c r="E49" s="82">
        <f t="shared" si="1"/>
        <v>17.714285714285715</v>
      </c>
      <c r="F49" s="81">
        <v>7269</v>
      </c>
      <c r="G49" s="81">
        <v>100</v>
      </c>
      <c r="H49" s="81">
        <v>7369</v>
      </c>
      <c r="I49" s="82">
        <f t="shared" si="0"/>
        <v>14.036190476190477</v>
      </c>
    </row>
    <row r="50" spans="1:9" ht="12">
      <c r="A50" s="34" t="s">
        <v>616</v>
      </c>
      <c r="B50" s="5" t="s">
        <v>617</v>
      </c>
      <c r="C50" s="68">
        <v>1940</v>
      </c>
      <c r="D50" s="68">
        <v>47765</v>
      </c>
      <c r="E50" s="69">
        <f t="shared" si="1"/>
        <v>24.621134020618555</v>
      </c>
      <c r="F50" s="68">
        <v>24213</v>
      </c>
      <c r="G50" s="68">
        <v>511</v>
      </c>
      <c r="H50" s="68">
        <v>24724</v>
      </c>
      <c r="I50" s="69">
        <f t="shared" si="0"/>
        <v>12.744329896907216</v>
      </c>
    </row>
    <row r="51" spans="1:9" ht="12">
      <c r="A51" s="4" t="s">
        <v>384</v>
      </c>
      <c r="B51" s="4" t="s">
        <v>618</v>
      </c>
      <c r="C51" s="81">
        <v>360</v>
      </c>
      <c r="D51" s="81">
        <v>6760</v>
      </c>
      <c r="E51" s="82">
        <f t="shared" si="1"/>
        <v>18.77777777777778</v>
      </c>
      <c r="F51" s="81"/>
      <c r="G51" s="81">
        <v>10543</v>
      </c>
      <c r="H51" s="81">
        <v>10543</v>
      </c>
      <c r="I51" s="82">
        <f t="shared" si="0"/>
        <v>29.28611111111111</v>
      </c>
    </row>
    <row r="52" spans="1:9" ht="12">
      <c r="A52" s="5" t="s">
        <v>387</v>
      </c>
      <c r="B52" s="5" t="s">
        <v>388</v>
      </c>
      <c r="C52" s="68">
        <v>434</v>
      </c>
      <c r="D52" s="68">
        <v>7797</v>
      </c>
      <c r="E52" s="69">
        <f t="shared" si="1"/>
        <v>17.965437788018434</v>
      </c>
      <c r="F52" s="68">
        <v>1744</v>
      </c>
      <c r="G52" s="68">
        <v>17096</v>
      </c>
      <c r="H52" s="68">
        <v>18840</v>
      </c>
      <c r="I52" s="69">
        <f t="shared" si="0"/>
        <v>43.41013824884793</v>
      </c>
    </row>
    <row r="53" spans="1:9" ht="12">
      <c r="A53" s="4" t="s">
        <v>387</v>
      </c>
      <c r="B53" s="4" t="s">
        <v>389</v>
      </c>
      <c r="C53" s="81">
        <v>485</v>
      </c>
      <c r="D53" s="81">
        <v>8240</v>
      </c>
      <c r="E53" s="82">
        <f t="shared" si="1"/>
        <v>16.989690721649485</v>
      </c>
      <c r="F53" s="81" t="s">
        <v>513</v>
      </c>
      <c r="G53" s="81" t="s">
        <v>513</v>
      </c>
      <c r="H53" s="81">
        <v>21205</v>
      </c>
      <c r="I53" s="82">
        <f t="shared" si="0"/>
        <v>43.72164948453608</v>
      </c>
    </row>
    <row r="54" spans="1:9" ht="12">
      <c r="A54" s="5" t="s">
        <v>387</v>
      </c>
      <c r="B54" s="5" t="s">
        <v>390</v>
      </c>
      <c r="C54" s="68">
        <v>470</v>
      </c>
      <c r="D54" s="68">
        <v>6695</v>
      </c>
      <c r="E54" s="69">
        <f t="shared" si="1"/>
        <v>14.24468085106383</v>
      </c>
      <c r="F54" s="68">
        <v>643</v>
      </c>
      <c r="G54" s="68">
        <v>35908</v>
      </c>
      <c r="H54" s="68">
        <v>36551</v>
      </c>
      <c r="I54" s="69">
        <f t="shared" si="0"/>
        <v>77.76808510638298</v>
      </c>
    </row>
    <row r="55" spans="1:9" ht="12">
      <c r="A55" s="4" t="s">
        <v>391</v>
      </c>
      <c r="B55" s="4" t="s">
        <v>392</v>
      </c>
      <c r="C55" s="81">
        <v>376</v>
      </c>
      <c r="D55" s="81">
        <v>5600</v>
      </c>
      <c r="E55" s="82">
        <f t="shared" si="1"/>
        <v>14.893617021276595</v>
      </c>
      <c r="F55" s="81"/>
      <c r="G55" s="81"/>
      <c r="H55" s="81"/>
      <c r="I55" s="82"/>
    </row>
    <row r="56" spans="1:9" ht="12">
      <c r="A56" s="34" t="s">
        <v>87</v>
      </c>
      <c r="B56" s="5" t="s">
        <v>568</v>
      </c>
      <c r="C56" s="68">
        <v>495</v>
      </c>
      <c r="D56" s="68">
        <v>13270</v>
      </c>
      <c r="E56" s="69">
        <f t="shared" si="1"/>
        <v>26.80808080808081</v>
      </c>
      <c r="F56" s="68">
        <v>17200</v>
      </c>
      <c r="G56" s="68"/>
      <c r="H56" s="68">
        <v>17200</v>
      </c>
      <c r="I56" s="69">
        <f t="shared" si="0"/>
        <v>34.74747474747475</v>
      </c>
    </row>
    <row r="57" spans="1:9" ht="12">
      <c r="A57" s="33" t="s">
        <v>88</v>
      </c>
      <c r="B57" s="4" t="s">
        <v>89</v>
      </c>
      <c r="C57" s="81">
        <v>116</v>
      </c>
      <c r="D57" s="81">
        <v>2000</v>
      </c>
      <c r="E57" s="82">
        <f t="shared" si="1"/>
        <v>17.24137931034483</v>
      </c>
      <c r="F57" s="81">
        <v>100</v>
      </c>
      <c r="G57" s="81">
        <v>5000</v>
      </c>
      <c r="H57" s="81">
        <v>5100</v>
      </c>
      <c r="I57" s="82">
        <f t="shared" si="0"/>
        <v>43.96551724137931</v>
      </c>
    </row>
    <row r="58" spans="1:9" ht="12">
      <c r="A58" s="34" t="s">
        <v>90</v>
      </c>
      <c r="B58" s="5" t="s">
        <v>91</v>
      </c>
      <c r="C58" s="68">
        <v>204</v>
      </c>
      <c r="D58" s="68">
        <v>4080</v>
      </c>
      <c r="E58" s="69">
        <f t="shared" si="1"/>
        <v>20</v>
      </c>
      <c r="F58" s="68">
        <v>237</v>
      </c>
      <c r="G58" s="68">
        <v>7872</v>
      </c>
      <c r="H58" s="68">
        <v>8109</v>
      </c>
      <c r="I58" s="69">
        <f t="shared" si="0"/>
        <v>39.75</v>
      </c>
    </row>
    <row r="59" spans="1:9" ht="12">
      <c r="A59" s="33" t="s">
        <v>92</v>
      </c>
      <c r="B59" s="4" t="s">
        <v>93</v>
      </c>
      <c r="C59" s="81">
        <v>135</v>
      </c>
      <c r="D59" s="81">
        <v>3400</v>
      </c>
      <c r="E59" s="82">
        <f t="shared" si="1"/>
        <v>25.185185185185187</v>
      </c>
      <c r="F59" s="81"/>
      <c r="G59" s="81"/>
      <c r="H59" s="81">
        <v>3900</v>
      </c>
      <c r="I59" s="82">
        <f t="shared" si="0"/>
        <v>28.88888888888889</v>
      </c>
    </row>
    <row r="60" spans="1:9" ht="12">
      <c r="A60" s="34" t="s">
        <v>94</v>
      </c>
      <c r="B60" s="5" t="s">
        <v>590</v>
      </c>
      <c r="C60" s="68">
        <v>700</v>
      </c>
      <c r="D60" s="68">
        <v>14000</v>
      </c>
      <c r="E60" s="69">
        <f t="shared" si="1"/>
        <v>20</v>
      </c>
      <c r="F60" s="68">
        <v>1064</v>
      </c>
      <c r="G60" s="68">
        <v>23035</v>
      </c>
      <c r="H60" s="68">
        <v>24099</v>
      </c>
      <c r="I60" s="69">
        <f t="shared" si="0"/>
        <v>34.427142857142854</v>
      </c>
    </row>
    <row r="61" spans="1:9" ht="12">
      <c r="A61" s="4" t="s">
        <v>397</v>
      </c>
      <c r="B61" s="4" t="s">
        <v>398</v>
      </c>
      <c r="C61" s="81">
        <v>83</v>
      </c>
      <c r="D61" s="81">
        <v>3235</v>
      </c>
      <c r="E61" s="82">
        <f t="shared" si="1"/>
        <v>38.975903614457835</v>
      </c>
      <c r="F61" s="81"/>
      <c r="G61" s="81"/>
      <c r="H61" s="81">
        <v>3200</v>
      </c>
      <c r="I61" s="82">
        <f t="shared" si="0"/>
        <v>38.55421686746988</v>
      </c>
    </row>
    <row r="62" spans="1:9" ht="12">
      <c r="A62" s="5" t="s">
        <v>401</v>
      </c>
      <c r="B62" s="5" t="s">
        <v>402</v>
      </c>
      <c r="C62" s="68">
        <v>220</v>
      </c>
      <c r="D62" s="68">
        <v>9000</v>
      </c>
      <c r="E62" s="69">
        <f t="shared" si="1"/>
        <v>40.90909090909091</v>
      </c>
      <c r="F62" s="68"/>
      <c r="G62" s="68">
        <v>7200</v>
      </c>
      <c r="H62" s="68">
        <v>7200</v>
      </c>
      <c r="I62" s="69">
        <f t="shared" si="0"/>
        <v>32.72727272727273</v>
      </c>
    </row>
    <row r="63" spans="1:9" ht="12">
      <c r="A63" s="35" t="s">
        <v>100</v>
      </c>
      <c r="B63" s="4" t="s">
        <v>569</v>
      </c>
      <c r="C63" s="81">
        <v>450</v>
      </c>
      <c r="D63" s="81">
        <v>13700</v>
      </c>
      <c r="E63" s="82">
        <f t="shared" si="1"/>
        <v>30.444444444444443</v>
      </c>
      <c r="F63" s="81"/>
      <c r="G63" s="81"/>
      <c r="H63" s="81">
        <v>12621</v>
      </c>
      <c r="I63" s="82">
        <f t="shared" si="0"/>
        <v>28.046666666666667</v>
      </c>
    </row>
    <row r="64" spans="1:9" ht="12">
      <c r="A64" s="34" t="s">
        <v>101</v>
      </c>
      <c r="B64" s="5" t="s">
        <v>102</v>
      </c>
      <c r="C64" s="68">
        <v>238</v>
      </c>
      <c r="D64" s="68">
        <v>6225</v>
      </c>
      <c r="E64" s="69">
        <f t="shared" si="1"/>
        <v>26.15546218487395</v>
      </c>
      <c r="F64" s="68"/>
      <c r="G64" s="68"/>
      <c r="H64" s="68">
        <v>8677</v>
      </c>
      <c r="I64" s="69">
        <f t="shared" si="0"/>
        <v>36.45798319327731</v>
      </c>
    </row>
    <row r="65" spans="1:9" ht="12">
      <c r="A65" s="33" t="s">
        <v>104</v>
      </c>
      <c r="B65" s="4" t="s">
        <v>105</v>
      </c>
      <c r="C65" s="81">
        <v>355</v>
      </c>
      <c r="D65" s="81">
        <v>6770</v>
      </c>
      <c r="E65" s="82">
        <f t="shared" si="1"/>
        <v>19.070422535211268</v>
      </c>
      <c r="F65" s="81"/>
      <c r="G65" s="81"/>
      <c r="H65" s="81">
        <v>10200</v>
      </c>
      <c r="I65" s="82">
        <f t="shared" si="0"/>
        <v>28.732394366197184</v>
      </c>
    </row>
    <row r="66" spans="1:9" ht="12">
      <c r="A66" s="34" t="s">
        <v>108</v>
      </c>
      <c r="B66" s="5" t="s">
        <v>109</v>
      </c>
      <c r="C66" s="68">
        <v>527</v>
      </c>
      <c r="D66" s="68">
        <v>19890</v>
      </c>
      <c r="E66" s="69">
        <f t="shared" si="1"/>
        <v>37.74193548387097</v>
      </c>
      <c r="F66" s="68">
        <v>701</v>
      </c>
      <c r="G66" s="68">
        <v>30021</v>
      </c>
      <c r="H66" s="68">
        <v>30722</v>
      </c>
      <c r="I66" s="69">
        <f t="shared" si="0"/>
        <v>58.296015180265655</v>
      </c>
    </row>
    <row r="67" spans="1:9" ht="12">
      <c r="A67" s="33" t="s">
        <v>114</v>
      </c>
      <c r="B67" s="4" t="s">
        <v>115</v>
      </c>
      <c r="C67" s="81">
        <v>245</v>
      </c>
      <c r="D67" s="81">
        <v>8955</v>
      </c>
      <c r="E67" s="82">
        <f t="shared" si="1"/>
        <v>36.55102040816327</v>
      </c>
      <c r="F67" s="81">
        <v>474</v>
      </c>
      <c r="G67" s="81">
        <v>4350</v>
      </c>
      <c r="H67" s="81">
        <v>4824</v>
      </c>
      <c r="I67" s="82">
        <f t="shared" si="0"/>
        <v>19.68979591836735</v>
      </c>
    </row>
    <row r="68" spans="1:9" ht="12">
      <c r="A68" s="34" t="s">
        <v>116</v>
      </c>
      <c r="B68" s="5" t="s">
        <v>570</v>
      </c>
      <c r="C68" s="68">
        <v>870</v>
      </c>
      <c r="D68" s="68">
        <v>24420</v>
      </c>
      <c r="E68" s="69">
        <f t="shared" si="1"/>
        <v>28.06896551724138</v>
      </c>
      <c r="F68" s="68"/>
      <c r="G68" s="68"/>
      <c r="H68" s="68">
        <v>15741</v>
      </c>
      <c r="I68" s="69">
        <f aca="true" t="shared" si="2" ref="I68:I134">SUM(H68/C68)</f>
        <v>18.093103448275862</v>
      </c>
    </row>
    <row r="69" spans="1:9" ht="12">
      <c r="A69" s="143" t="s">
        <v>314</v>
      </c>
      <c r="B69" s="143" t="s">
        <v>315</v>
      </c>
      <c r="C69" s="81">
        <v>90</v>
      </c>
      <c r="D69" s="81">
        <v>1600</v>
      </c>
      <c r="E69" s="82">
        <f t="shared" si="1"/>
        <v>17.77777777777778</v>
      </c>
      <c r="F69" s="81"/>
      <c r="G69" s="81"/>
      <c r="H69" s="81">
        <v>4000</v>
      </c>
      <c r="I69" s="82">
        <f t="shared" si="2"/>
        <v>44.44444444444444</v>
      </c>
    </row>
    <row r="70" spans="1:9" ht="12">
      <c r="A70" s="34" t="s">
        <v>119</v>
      </c>
      <c r="B70" s="5" t="s">
        <v>120</v>
      </c>
      <c r="C70" s="68">
        <v>476</v>
      </c>
      <c r="D70" s="68">
        <v>14420</v>
      </c>
      <c r="E70" s="69">
        <f aca="true" t="shared" si="3" ref="E70:E135">SUM(D70/C70)</f>
        <v>30.294117647058822</v>
      </c>
      <c r="F70" s="68">
        <v>264</v>
      </c>
      <c r="G70" s="68">
        <v>12999</v>
      </c>
      <c r="H70" s="68">
        <v>13263</v>
      </c>
      <c r="I70" s="69">
        <f t="shared" si="2"/>
        <v>27.863445378151262</v>
      </c>
    </row>
    <row r="71" spans="1:9" ht="12">
      <c r="A71" s="26" t="s">
        <v>119</v>
      </c>
      <c r="B71" s="26" t="s">
        <v>317</v>
      </c>
      <c r="C71" s="81">
        <v>284</v>
      </c>
      <c r="D71" s="81">
        <v>9910</v>
      </c>
      <c r="E71" s="82">
        <f t="shared" si="3"/>
        <v>34.894366197183096</v>
      </c>
      <c r="F71" s="81">
        <v>960</v>
      </c>
      <c r="G71" s="81">
        <v>14259</v>
      </c>
      <c r="H71" s="81">
        <v>15219</v>
      </c>
      <c r="I71" s="82">
        <f t="shared" si="2"/>
        <v>53.58802816901409</v>
      </c>
    </row>
    <row r="72" spans="1:9" ht="12">
      <c r="A72" s="34" t="s">
        <v>121</v>
      </c>
      <c r="B72" s="5" t="s">
        <v>587</v>
      </c>
      <c r="C72" s="68">
        <v>1000</v>
      </c>
      <c r="D72" s="68">
        <v>21224</v>
      </c>
      <c r="E72" s="69">
        <f t="shared" si="3"/>
        <v>21.224</v>
      </c>
      <c r="F72" s="68"/>
      <c r="G72" s="68"/>
      <c r="H72" s="68">
        <v>15373</v>
      </c>
      <c r="I72" s="69">
        <f t="shared" si="2"/>
        <v>15.373</v>
      </c>
    </row>
    <row r="73" spans="1:9" ht="12">
      <c r="A73" s="26" t="s">
        <v>319</v>
      </c>
      <c r="B73" s="26" t="s">
        <v>320</v>
      </c>
      <c r="C73" s="81">
        <v>75</v>
      </c>
      <c r="D73" s="81">
        <v>2000</v>
      </c>
      <c r="E73" s="82">
        <f t="shared" si="3"/>
        <v>26.666666666666668</v>
      </c>
      <c r="F73" s="81"/>
      <c r="G73" s="81"/>
      <c r="H73" s="81">
        <v>4495</v>
      </c>
      <c r="I73" s="82">
        <f t="shared" si="2"/>
        <v>59.93333333333333</v>
      </c>
    </row>
    <row r="74" spans="1:9" ht="12">
      <c r="A74" s="34" t="s">
        <v>123</v>
      </c>
      <c r="B74" s="5" t="s">
        <v>124</v>
      </c>
      <c r="C74" s="68">
        <v>110</v>
      </c>
      <c r="D74" s="68">
        <v>2500</v>
      </c>
      <c r="E74" s="69">
        <f t="shared" si="3"/>
        <v>22.727272727272727</v>
      </c>
      <c r="F74" s="68">
        <v>40</v>
      </c>
      <c r="G74" s="68">
        <v>10000</v>
      </c>
      <c r="H74" s="68">
        <v>10040</v>
      </c>
      <c r="I74" s="69">
        <f t="shared" si="2"/>
        <v>91.27272727272727</v>
      </c>
    </row>
    <row r="75" spans="1:9" ht="12">
      <c r="A75" s="33" t="s">
        <v>471</v>
      </c>
      <c r="B75" s="4" t="s">
        <v>125</v>
      </c>
      <c r="C75" s="81">
        <v>300</v>
      </c>
      <c r="D75" s="81">
        <v>8000</v>
      </c>
      <c r="E75" s="82">
        <f t="shared" si="3"/>
        <v>26.666666666666668</v>
      </c>
      <c r="F75" s="81"/>
      <c r="G75" s="81"/>
      <c r="H75" s="81">
        <v>8866</v>
      </c>
      <c r="I75" s="82">
        <f t="shared" si="2"/>
        <v>29.553333333333335</v>
      </c>
    </row>
    <row r="76" spans="1:9" ht="12">
      <c r="A76" s="34" t="s">
        <v>126</v>
      </c>
      <c r="B76" s="5" t="s">
        <v>127</v>
      </c>
      <c r="C76" s="68">
        <v>117</v>
      </c>
      <c r="D76" s="68">
        <v>1800</v>
      </c>
      <c r="E76" s="69">
        <f t="shared" si="3"/>
        <v>15.384615384615385</v>
      </c>
      <c r="F76" s="68"/>
      <c r="G76" s="68"/>
      <c r="H76" s="68">
        <v>3800</v>
      </c>
      <c r="I76" s="69">
        <f t="shared" si="2"/>
        <v>32.47863247863248</v>
      </c>
    </row>
    <row r="77" spans="1:9" ht="12">
      <c r="A77" s="33" t="s">
        <v>128</v>
      </c>
      <c r="B77" s="4" t="s">
        <v>129</v>
      </c>
      <c r="C77" s="81">
        <v>118</v>
      </c>
      <c r="D77" s="81">
        <v>495</v>
      </c>
      <c r="E77" s="82">
        <f t="shared" si="3"/>
        <v>4.194915254237288</v>
      </c>
      <c r="F77" s="81"/>
      <c r="G77" s="81"/>
      <c r="H77" s="81">
        <v>6700</v>
      </c>
      <c r="I77" s="82">
        <f t="shared" si="2"/>
        <v>56.779661016949156</v>
      </c>
    </row>
    <row r="78" spans="1:9" s="9" customFormat="1" ht="12.75" thickBot="1">
      <c r="A78" s="34" t="s">
        <v>130</v>
      </c>
      <c r="B78" s="5" t="s">
        <v>131</v>
      </c>
      <c r="C78" s="68">
        <v>250</v>
      </c>
      <c r="D78" s="68">
        <v>6000</v>
      </c>
      <c r="E78" s="69">
        <f t="shared" si="3"/>
        <v>24</v>
      </c>
      <c r="F78" s="68"/>
      <c r="G78" s="68"/>
      <c r="H78" s="68">
        <v>10600</v>
      </c>
      <c r="I78" s="69">
        <f t="shared" si="2"/>
        <v>42.4</v>
      </c>
    </row>
    <row r="79" spans="1:9" ht="12">
      <c r="A79" s="33" t="s">
        <v>132</v>
      </c>
      <c r="B79" s="4" t="s">
        <v>134</v>
      </c>
      <c r="C79" s="81">
        <v>625</v>
      </c>
      <c r="D79" s="81">
        <v>15254</v>
      </c>
      <c r="E79" s="82">
        <f t="shared" si="3"/>
        <v>24.4064</v>
      </c>
      <c r="F79" s="81">
        <v>12600</v>
      </c>
      <c r="G79" s="81">
        <v>70</v>
      </c>
      <c r="H79" s="81">
        <v>12670</v>
      </c>
      <c r="I79" s="82">
        <f t="shared" si="2"/>
        <v>20.272</v>
      </c>
    </row>
    <row r="80" spans="1:9" ht="12">
      <c r="A80" s="34" t="s">
        <v>132</v>
      </c>
      <c r="B80" s="5" t="s">
        <v>133</v>
      </c>
      <c r="C80" s="68">
        <v>540</v>
      </c>
      <c r="D80" s="68">
        <v>10000</v>
      </c>
      <c r="E80" s="69">
        <f t="shared" si="3"/>
        <v>18.51851851851852</v>
      </c>
      <c r="F80" s="68">
        <v>162</v>
      </c>
      <c r="G80" s="68">
        <v>13984</v>
      </c>
      <c r="H80" s="68">
        <v>14146</v>
      </c>
      <c r="I80" s="69">
        <f t="shared" si="2"/>
        <v>26.196296296296296</v>
      </c>
    </row>
    <row r="81" spans="1:9" s="44" customFormat="1" ht="12">
      <c r="A81" s="33" t="s">
        <v>135</v>
      </c>
      <c r="B81" s="4" t="s">
        <v>136</v>
      </c>
      <c r="C81" s="81">
        <v>684</v>
      </c>
      <c r="D81" s="81">
        <v>5544</v>
      </c>
      <c r="E81" s="82">
        <f t="shared" si="3"/>
        <v>8.105263157894736</v>
      </c>
      <c r="F81" s="81">
        <v>12336</v>
      </c>
      <c r="G81" s="81"/>
      <c r="H81" s="81">
        <v>12336</v>
      </c>
      <c r="I81" s="82">
        <f t="shared" si="2"/>
        <v>18.035087719298247</v>
      </c>
    </row>
    <row r="82" spans="1:9" ht="12">
      <c r="A82" s="34" t="s">
        <v>135</v>
      </c>
      <c r="B82" s="5" t="s">
        <v>137</v>
      </c>
      <c r="C82" s="68">
        <v>439</v>
      </c>
      <c r="D82" s="68">
        <v>8750</v>
      </c>
      <c r="E82" s="69">
        <f t="shared" si="3"/>
        <v>19.931662870159453</v>
      </c>
      <c r="F82" s="68"/>
      <c r="G82" s="68"/>
      <c r="H82" s="68">
        <v>20825</v>
      </c>
      <c r="I82" s="69">
        <f t="shared" si="2"/>
        <v>47.4373576309795</v>
      </c>
    </row>
    <row r="83" spans="1:9" ht="12">
      <c r="A83" s="33" t="s">
        <v>138</v>
      </c>
      <c r="B83" s="4" t="s">
        <v>139</v>
      </c>
      <c r="C83" s="81">
        <v>77</v>
      </c>
      <c r="D83" s="81">
        <v>2720</v>
      </c>
      <c r="E83" s="82">
        <f t="shared" si="3"/>
        <v>35.324675324675326</v>
      </c>
      <c r="F83" s="81">
        <v>60</v>
      </c>
      <c r="G83" s="81">
        <v>6069</v>
      </c>
      <c r="H83" s="81">
        <v>6129</v>
      </c>
      <c r="I83" s="82">
        <f t="shared" si="2"/>
        <v>79.59740259740259</v>
      </c>
    </row>
    <row r="84" spans="1:9" s="31" customFormat="1" ht="12">
      <c r="A84" s="27" t="s">
        <v>140</v>
      </c>
      <c r="B84" s="27" t="s">
        <v>322</v>
      </c>
      <c r="C84" s="68">
        <v>403</v>
      </c>
      <c r="D84" s="68">
        <v>12400</v>
      </c>
      <c r="E84" s="69">
        <f t="shared" si="3"/>
        <v>30.76923076923077</v>
      </c>
      <c r="F84" s="68">
        <v>537</v>
      </c>
      <c r="G84" s="68">
        <v>18205</v>
      </c>
      <c r="H84" s="68">
        <v>18742</v>
      </c>
      <c r="I84" s="69">
        <f t="shared" si="2"/>
        <v>46.50620347394541</v>
      </c>
    </row>
    <row r="85" spans="1:9" ht="12">
      <c r="A85" s="33" t="s">
        <v>143</v>
      </c>
      <c r="B85" s="4" t="s">
        <v>144</v>
      </c>
      <c r="C85" s="81">
        <v>59</v>
      </c>
      <c r="D85" s="81">
        <v>750</v>
      </c>
      <c r="E85" s="82">
        <f t="shared" si="3"/>
        <v>12.711864406779661</v>
      </c>
      <c r="F85" s="81"/>
      <c r="G85" s="81"/>
      <c r="H85" s="81">
        <v>3164</v>
      </c>
      <c r="I85" s="82">
        <f t="shared" si="2"/>
        <v>53.6271186440678</v>
      </c>
    </row>
    <row r="86" spans="1:9" ht="12">
      <c r="A86" s="34" t="s">
        <v>145</v>
      </c>
      <c r="B86" s="5" t="s">
        <v>146</v>
      </c>
      <c r="C86" s="68">
        <v>850</v>
      </c>
      <c r="D86" s="68">
        <v>15000</v>
      </c>
      <c r="E86" s="69">
        <f t="shared" si="3"/>
        <v>17.647058823529413</v>
      </c>
      <c r="F86" s="68"/>
      <c r="G86" s="68"/>
      <c r="H86" s="68">
        <v>14375</v>
      </c>
      <c r="I86" s="69">
        <f t="shared" si="2"/>
        <v>16.91176470588235</v>
      </c>
    </row>
    <row r="87" spans="1:9" ht="12">
      <c r="A87" s="26" t="s">
        <v>325</v>
      </c>
      <c r="B87" s="26" t="s">
        <v>326</v>
      </c>
      <c r="C87" s="81">
        <v>183</v>
      </c>
      <c r="D87" s="81">
        <v>4011</v>
      </c>
      <c r="E87" s="82">
        <f t="shared" si="3"/>
        <v>21.918032786885245</v>
      </c>
      <c r="F87" s="81">
        <v>102</v>
      </c>
      <c r="G87" s="81">
        <v>6623</v>
      </c>
      <c r="H87" s="81">
        <v>6725</v>
      </c>
      <c r="I87" s="82">
        <f t="shared" si="2"/>
        <v>36.74863387978142</v>
      </c>
    </row>
    <row r="88" spans="1:9" ht="12">
      <c r="A88" s="34" t="s">
        <v>147</v>
      </c>
      <c r="B88" s="5" t="s">
        <v>150</v>
      </c>
      <c r="C88" s="68">
        <v>228</v>
      </c>
      <c r="D88" s="68">
        <v>10900</v>
      </c>
      <c r="E88" s="69">
        <f t="shared" si="3"/>
        <v>47.80701754385965</v>
      </c>
      <c r="F88" s="68">
        <v>9725</v>
      </c>
      <c r="G88" s="68"/>
      <c r="H88" s="68">
        <v>9725</v>
      </c>
      <c r="I88" s="69">
        <f t="shared" si="2"/>
        <v>42.65350877192982</v>
      </c>
    </row>
    <row r="89" spans="1:9" ht="12">
      <c r="A89" s="33" t="s">
        <v>147</v>
      </c>
      <c r="B89" s="4" t="s">
        <v>149</v>
      </c>
      <c r="C89" s="81">
        <v>380</v>
      </c>
      <c r="D89" s="81">
        <v>8704</v>
      </c>
      <c r="E89" s="82">
        <f t="shared" si="3"/>
        <v>22.905263157894737</v>
      </c>
      <c r="F89" s="81">
        <v>423</v>
      </c>
      <c r="G89" s="81">
        <v>10200</v>
      </c>
      <c r="H89" s="81">
        <v>10623</v>
      </c>
      <c r="I89" s="82">
        <f t="shared" si="2"/>
        <v>27.955263157894738</v>
      </c>
    </row>
    <row r="90" spans="1:9" ht="12">
      <c r="A90" s="27" t="s">
        <v>330</v>
      </c>
      <c r="B90" s="27" t="s">
        <v>331</v>
      </c>
      <c r="C90" s="68">
        <v>160</v>
      </c>
      <c r="D90" s="68"/>
      <c r="E90" s="69">
        <f t="shared" si="3"/>
        <v>0</v>
      </c>
      <c r="F90" s="68">
        <v>28</v>
      </c>
      <c r="G90" s="68">
        <v>8784</v>
      </c>
      <c r="H90" s="68">
        <v>8812</v>
      </c>
      <c r="I90" s="69">
        <f t="shared" si="2"/>
        <v>55.075</v>
      </c>
    </row>
    <row r="91" spans="1:9" ht="12">
      <c r="A91" s="35" t="s">
        <v>538</v>
      </c>
      <c r="B91" s="4" t="s">
        <v>539</v>
      </c>
      <c r="C91" s="81">
        <v>150</v>
      </c>
      <c r="D91" s="81">
        <v>4880</v>
      </c>
      <c r="E91" s="82">
        <f t="shared" si="3"/>
        <v>32.53333333333333</v>
      </c>
      <c r="F91" s="81">
        <v>320</v>
      </c>
      <c r="G91" s="81">
        <v>9955</v>
      </c>
      <c r="H91" s="81">
        <v>10275</v>
      </c>
      <c r="I91" s="82">
        <f t="shared" si="2"/>
        <v>68.5</v>
      </c>
    </row>
    <row r="92" spans="1:9" ht="12">
      <c r="A92" s="34" t="s">
        <v>154</v>
      </c>
      <c r="B92" s="5" t="s">
        <v>155</v>
      </c>
      <c r="C92" s="68">
        <v>44</v>
      </c>
      <c r="D92" s="68">
        <v>2000</v>
      </c>
      <c r="E92" s="69">
        <f t="shared" si="3"/>
        <v>45.45454545454545</v>
      </c>
      <c r="F92" s="68" t="s">
        <v>513</v>
      </c>
      <c r="G92" s="68" t="s">
        <v>513</v>
      </c>
      <c r="H92" s="68">
        <v>2000</v>
      </c>
      <c r="I92" s="69">
        <f t="shared" si="2"/>
        <v>45.45454545454545</v>
      </c>
    </row>
    <row r="93" spans="1:9" ht="12">
      <c r="A93" s="33" t="s">
        <v>156</v>
      </c>
      <c r="B93" s="4" t="s">
        <v>157</v>
      </c>
      <c r="C93" s="81">
        <v>175</v>
      </c>
      <c r="D93" s="81">
        <v>2724</v>
      </c>
      <c r="E93" s="82">
        <f t="shared" si="3"/>
        <v>15.565714285714286</v>
      </c>
      <c r="F93" s="81">
        <v>140</v>
      </c>
      <c r="G93" s="81">
        <v>7849</v>
      </c>
      <c r="H93" s="81">
        <v>7989</v>
      </c>
      <c r="I93" s="82">
        <f t="shared" si="2"/>
        <v>45.651428571428575</v>
      </c>
    </row>
    <row r="94" spans="1:9" ht="12">
      <c r="A94" s="34" t="s">
        <v>158</v>
      </c>
      <c r="B94" s="5" t="s">
        <v>159</v>
      </c>
      <c r="C94" s="68">
        <v>320</v>
      </c>
      <c r="D94" s="68">
        <v>9600</v>
      </c>
      <c r="E94" s="69">
        <f t="shared" si="3"/>
        <v>30</v>
      </c>
      <c r="F94" s="68"/>
      <c r="G94" s="68"/>
      <c r="H94" s="68">
        <v>10902</v>
      </c>
      <c r="I94" s="69">
        <f t="shared" si="2"/>
        <v>34.06875</v>
      </c>
    </row>
    <row r="95" spans="1:9" ht="12">
      <c r="A95" s="33" t="s">
        <v>160</v>
      </c>
      <c r="B95" s="4" t="s">
        <v>161</v>
      </c>
      <c r="C95" s="81">
        <v>109</v>
      </c>
      <c r="D95" s="81">
        <v>4281</v>
      </c>
      <c r="E95" s="82">
        <f t="shared" si="3"/>
        <v>39.27522935779817</v>
      </c>
      <c r="F95" s="81"/>
      <c r="G95" s="81"/>
      <c r="H95" s="81">
        <v>6850</v>
      </c>
      <c r="I95" s="82">
        <f t="shared" si="2"/>
        <v>62.84403669724771</v>
      </c>
    </row>
    <row r="96" spans="1:9" ht="12">
      <c r="A96" s="72" t="s">
        <v>162</v>
      </c>
      <c r="B96" s="5" t="s">
        <v>571</v>
      </c>
      <c r="C96" s="68">
        <v>1092</v>
      </c>
      <c r="D96" s="68">
        <v>28991</v>
      </c>
      <c r="E96" s="69">
        <f t="shared" si="3"/>
        <v>26.5485347985348</v>
      </c>
      <c r="F96" s="68">
        <v>25231</v>
      </c>
      <c r="G96" s="68">
        <v>59</v>
      </c>
      <c r="H96" s="68">
        <v>25290</v>
      </c>
      <c r="I96" s="69">
        <f t="shared" si="2"/>
        <v>23.15934065934066</v>
      </c>
    </row>
    <row r="97" spans="1:9" ht="12">
      <c r="A97" s="26" t="s">
        <v>339</v>
      </c>
      <c r="B97" s="26" t="s">
        <v>676</v>
      </c>
      <c r="C97" s="81">
        <v>456</v>
      </c>
      <c r="D97" s="81">
        <v>7200</v>
      </c>
      <c r="E97" s="82">
        <f t="shared" si="3"/>
        <v>15.789473684210526</v>
      </c>
      <c r="F97" s="81"/>
      <c r="G97" s="81"/>
      <c r="H97" s="81">
        <v>15328</v>
      </c>
      <c r="I97" s="82">
        <f t="shared" si="2"/>
        <v>33.6140350877193</v>
      </c>
    </row>
    <row r="98" spans="1:9" ht="12">
      <c r="A98" s="34" t="s">
        <v>163</v>
      </c>
      <c r="B98" s="5" t="s">
        <v>164</v>
      </c>
      <c r="C98" s="68">
        <v>129</v>
      </c>
      <c r="D98" s="68">
        <v>2268</v>
      </c>
      <c r="E98" s="69">
        <f t="shared" si="3"/>
        <v>17.58139534883721</v>
      </c>
      <c r="F98" s="68" t="s">
        <v>513</v>
      </c>
      <c r="G98" s="68"/>
      <c r="H98" s="68">
        <v>4568</v>
      </c>
      <c r="I98" s="69">
        <f t="shared" si="2"/>
        <v>35.41085271317829</v>
      </c>
    </row>
    <row r="99" spans="1:9" ht="12">
      <c r="A99" s="26" t="s">
        <v>348</v>
      </c>
      <c r="B99" s="26" t="s">
        <v>572</v>
      </c>
      <c r="C99" s="81">
        <v>400</v>
      </c>
      <c r="D99" s="81">
        <v>12360</v>
      </c>
      <c r="E99" s="82">
        <f t="shared" si="3"/>
        <v>30.9</v>
      </c>
      <c r="F99" s="81">
        <v>13487</v>
      </c>
      <c r="G99" s="81"/>
      <c r="H99" s="81">
        <v>13487</v>
      </c>
      <c r="I99" s="82">
        <f t="shared" si="2"/>
        <v>33.7175</v>
      </c>
    </row>
    <row r="100" spans="1:9" ht="12">
      <c r="A100" s="34" t="s">
        <v>165</v>
      </c>
      <c r="B100" s="5" t="s">
        <v>166</v>
      </c>
      <c r="C100" s="68">
        <v>168</v>
      </c>
      <c r="D100" s="68">
        <v>2282</v>
      </c>
      <c r="E100" s="69">
        <f t="shared" si="3"/>
        <v>13.583333333333334</v>
      </c>
      <c r="F100" s="68"/>
      <c r="G100" s="68">
        <v>3472</v>
      </c>
      <c r="H100" s="68">
        <v>3472</v>
      </c>
      <c r="I100" s="69">
        <f t="shared" si="2"/>
        <v>20.666666666666668</v>
      </c>
    </row>
    <row r="101" spans="1:9" ht="12">
      <c r="A101" s="26" t="s">
        <v>349</v>
      </c>
      <c r="B101" s="26" t="s">
        <v>581</v>
      </c>
      <c r="C101" s="81">
        <v>187</v>
      </c>
      <c r="D101" s="81">
        <v>5000</v>
      </c>
      <c r="E101" s="82">
        <f t="shared" si="3"/>
        <v>26.737967914438503</v>
      </c>
      <c r="F101" s="81"/>
      <c r="G101" s="81"/>
      <c r="H101" s="81">
        <v>4266</v>
      </c>
      <c r="I101" s="82">
        <f t="shared" si="2"/>
        <v>22.81283422459893</v>
      </c>
    </row>
    <row r="102" spans="1:9" ht="12">
      <c r="A102" s="34" t="s">
        <v>167</v>
      </c>
      <c r="B102" s="5" t="s">
        <v>501</v>
      </c>
      <c r="C102" s="68">
        <v>240</v>
      </c>
      <c r="D102" s="68">
        <v>6754</v>
      </c>
      <c r="E102" s="69">
        <f t="shared" si="3"/>
        <v>28.141666666666666</v>
      </c>
      <c r="F102" s="68"/>
      <c r="G102" s="68"/>
      <c r="H102" s="68">
        <v>8777</v>
      </c>
      <c r="I102" s="69">
        <f t="shared" si="2"/>
        <v>36.57083333333333</v>
      </c>
    </row>
    <row r="103" spans="1:9" ht="12">
      <c r="A103" s="33" t="s">
        <v>168</v>
      </c>
      <c r="B103" s="4" t="s">
        <v>573</v>
      </c>
      <c r="C103" s="81">
        <v>500</v>
      </c>
      <c r="D103" s="81">
        <v>12375</v>
      </c>
      <c r="E103" s="82">
        <f t="shared" si="3"/>
        <v>24.75</v>
      </c>
      <c r="F103" s="81"/>
      <c r="G103" s="81"/>
      <c r="H103" s="81">
        <v>18982</v>
      </c>
      <c r="I103" s="82">
        <f t="shared" si="2"/>
        <v>37.964</v>
      </c>
    </row>
    <row r="104" spans="1:9" ht="12">
      <c r="A104" s="34" t="s">
        <v>169</v>
      </c>
      <c r="B104" s="5" t="s">
        <v>170</v>
      </c>
      <c r="C104" s="68">
        <v>72</v>
      </c>
      <c r="D104" s="68">
        <v>2500</v>
      </c>
      <c r="E104" s="69">
        <f t="shared" si="3"/>
        <v>34.72222222222222</v>
      </c>
      <c r="F104" s="68"/>
      <c r="G104" s="68">
        <v>6626</v>
      </c>
      <c r="H104" s="68">
        <v>6626</v>
      </c>
      <c r="I104" s="69">
        <f t="shared" si="2"/>
        <v>92.02777777777777</v>
      </c>
    </row>
    <row r="105" spans="1:9" ht="12">
      <c r="A105" s="33" t="s">
        <v>171</v>
      </c>
      <c r="B105" s="4" t="s">
        <v>172</v>
      </c>
      <c r="C105" s="81">
        <v>218</v>
      </c>
      <c r="D105" s="81">
        <v>6150</v>
      </c>
      <c r="E105" s="82">
        <f t="shared" si="3"/>
        <v>28.211009174311926</v>
      </c>
      <c r="F105" s="81">
        <v>42</v>
      </c>
      <c r="G105" s="81">
        <v>5888</v>
      </c>
      <c r="H105" s="81">
        <v>5930</v>
      </c>
      <c r="I105" s="82">
        <f t="shared" si="2"/>
        <v>27.201834862385322</v>
      </c>
    </row>
    <row r="106" spans="1:9" ht="12">
      <c r="A106" s="34" t="s">
        <v>171</v>
      </c>
      <c r="B106" s="5" t="s">
        <v>173</v>
      </c>
      <c r="C106" s="68">
        <v>287</v>
      </c>
      <c r="D106" s="68">
        <v>3000</v>
      </c>
      <c r="E106" s="69">
        <f t="shared" si="3"/>
        <v>10.452961672473867</v>
      </c>
      <c r="F106" s="68"/>
      <c r="G106" s="68"/>
      <c r="H106" s="68">
        <v>7000</v>
      </c>
      <c r="I106" s="69">
        <f t="shared" si="2"/>
        <v>24.390243902439025</v>
      </c>
    </row>
    <row r="107" spans="1:9" ht="12">
      <c r="A107" s="33" t="s">
        <v>174</v>
      </c>
      <c r="B107" s="4" t="s">
        <v>175</v>
      </c>
      <c r="C107" s="81">
        <v>190</v>
      </c>
      <c r="D107" s="81">
        <v>6000</v>
      </c>
      <c r="E107" s="82">
        <f t="shared" si="3"/>
        <v>31.57894736842105</v>
      </c>
      <c r="F107" s="81">
        <v>100</v>
      </c>
      <c r="G107" s="81">
        <v>8050</v>
      </c>
      <c r="H107" s="81">
        <v>8150</v>
      </c>
      <c r="I107" s="82">
        <f t="shared" si="2"/>
        <v>42.89473684210526</v>
      </c>
    </row>
    <row r="108" spans="1:9" ht="12">
      <c r="A108" s="34" t="s">
        <v>174</v>
      </c>
      <c r="B108" s="5" t="s">
        <v>176</v>
      </c>
      <c r="C108" s="68">
        <v>176</v>
      </c>
      <c r="D108" s="68">
        <v>7600</v>
      </c>
      <c r="E108" s="69">
        <f t="shared" si="3"/>
        <v>43.18181818181818</v>
      </c>
      <c r="F108" s="68"/>
      <c r="G108" s="68"/>
      <c r="H108" s="68">
        <v>8183</v>
      </c>
      <c r="I108" s="69">
        <f t="shared" si="2"/>
        <v>46.49431818181818</v>
      </c>
    </row>
    <row r="109" spans="1:9" ht="12">
      <c r="A109" s="26" t="s">
        <v>177</v>
      </c>
      <c r="B109" s="26" t="s">
        <v>356</v>
      </c>
      <c r="C109" s="81">
        <v>210</v>
      </c>
      <c r="D109" s="81">
        <v>5500</v>
      </c>
      <c r="E109" s="82">
        <f t="shared" si="3"/>
        <v>26.19047619047619</v>
      </c>
      <c r="F109" s="81"/>
      <c r="G109" s="81">
        <v>8000</v>
      </c>
      <c r="H109" s="81">
        <v>8000</v>
      </c>
      <c r="I109" s="82">
        <f t="shared" si="2"/>
        <v>38.095238095238095</v>
      </c>
    </row>
    <row r="110" spans="1:9" ht="12">
      <c r="A110" s="34" t="s">
        <v>177</v>
      </c>
      <c r="B110" s="5" t="s">
        <v>502</v>
      </c>
      <c r="C110" s="68">
        <v>226</v>
      </c>
      <c r="D110" s="68">
        <v>10000</v>
      </c>
      <c r="E110" s="69">
        <f t="shared" si="3"/>
        <v>44.24778761061947</v>
      </c>
      <c r="F110" s="68">
        <v>26229</v>
      </c>
      <c r="G110" s="68"/>
      <c r="H110" s="68">
        <v>26229</v>
      </c>
      <c r="I110" s="69">
        <f t="shared" si="2"/>
        <v>116.0575221238938</v>
      </c>
    </row>
    <row r="111" spans="1:9" ht="12">
      <c r="A111" s="4" t="s">
        <v>357</v>
      </c>
      <c r="B111" s="4" t="s">
        <v>358</v>
      </c>
      <c r="C111" s="81">
        <v>332</v>
      </c>
      <c r="D111" s="81">
        <v>11500</v>
      </c>
      <c r="E111" s="82">
        <f t="shared" si="3"/>
        <v>34.63855421686747</v>
      </c>
      <c r="F111" s="81">
        <v>1221</v>
      </c>
      <c r="G111" s="81">
        <v>10522</v>
      </c>
      <c r="H111" s="81">
        <v>11743</v>
      </c>
      <c r="I111" s="82">
        <f t="shared" si="2"/>
        <v>35.37048192771084</v>
      </c>
    </row>
    <row r="112" spans="1:9" ht="12">
      <c r="A112" s="34" t="s">
        <v>178</v>
      </c>
      <c r="B112" s="5" t="s">
        <v>574</v>
      </c>
      <c r="C112" s="68">
        <v>557</v>
      </c>
      <c r="D112" s="68">
        <v>6770</v>
      </c>
      <c r="E112" s="69">
        <f t="shared" si="3"/>
        <v>12.154398563734292</v>
      </c>
      <c r="F112" s="68"/>
      <c r="G112" s="68"/>
      <c r="H112" s="68">
        <v>12430</v>
      </c>
      <c r="I112" s="69">
        <f t="shared" si="2"/>
        <v>22.315978456014363</v>
      </c>
    </row>
    <row r="113" spans="1:9" ht="12">
      <c r="A113" s="33" t="s">
        <v>179</v>
      </c>
      <c r="B113" s="4" t="s">
        <v>180</v>
      </c>
      <c r="C113" s="81">
        <v>253</v>
      </c>
      <c r="D113" s="81">
        <v>7062</v>
      </c>
      <c r="E113" s="82">
        <f t="shared" si="3"/>
        <v>27.91304347826087</v>
      </c>
      <c r="F113" s="81">
        <v>9029</v>
      </c>
      <c r="G113" s="81"/>
      <c r="H113" s="81">
        <v>9029</v>
      </c>
      <c r="I113" s="82">
        <f t="shared" si="2"/>
        <v>35.687747035573125</v>
      </c>
    </row>
    <row r="114" spans="1:9" ht="12">
      <c r="A114" s="34" t="s">
        <v>181</v>
      </c>
      <c r="B114" s="5" t="s">
        <v>183</v>
      </c>
      <c r="C114" s="68">
        <v>420</v>
      </c>
      <c r="D114" s="68">
        <v>10550</v>
      </c>
      <c r="E114" s="69">
        <f t="shared" si="3"/>
        <v>25.11904761904762</v>
      </c>
      <c r="F114" s="68"/>
      <c r="G114" s="68"/>
      <c r="H114" s="68">
        <v>12142</v>
      </c>
      <c r="I114" s="69">
        <f t="shared" si="2"/>
        <v>28.909523809523808</v>
      </c>
    </row>
    <row r="115" spans="1:9" ht="12">
      <c r="A115" s="33" t="s">
        <v>181</v>
      </c>
      <c r="B115" s="4" t="s">
        <v>182</v>
      </c>
      <c r="C115" s="81">
        <v>275</v>
      </c>
      <c r="D115" s="81">
        <v>13000</v>
      </c>
      <c r="E115" s="82">
        <f t="shared" si="3"/>
        <v>47.27272727272727</v>
      </c>
      <c r="F115" s="81">
        <v>500</v>
      </c>
      <c r="G115" s="81">
        <v>10500</v>
      </c>
      <c r="H115" s="81">
        <v>11000</v>
      </c>
      <c r="I115" s="82">
        <f t="shared" si="2"/>
        <v>40</v>
      </c>
    </row>
    <row r="116" spans="1:9" ht="12">
      <c r="A116" s="5" t="s">
        <v>417</v>
      </c>
      <c r="B116" s="5" t="s">
        <v>418</v>
      </c>
      <c r="C116" s="68">
        <v>53</v>
      </c>
      <c r="D116" s="68">
        <v>1600</v>
      </c>
      <c r="E116" s="69">
        <f t="shared" si="3"/>
        <v>30.18867924528302</v>
      </c>
      <c r="F116" s="68"/>
      <c r="G116" s="68"/>
      <c r="H116" s="68">
        <v>3600</v>
      </c>
      <c r="I116" s="69">
        <f t="shared" si="2"/>
        <v>67.9245283018868</v>
      </c>
    </row>
    <row r="117" spans="1:9" ht="12">
      <c r="A117" s="33" t="s">
        <v>185</v>
      </c>
      <c r="B117" s="4" t="s">
        <v>503</v>
      </c>
      <c r="C117" s="81">
        <v>200</v>
      </c>
      <c r="D117" s="81">
        <v>3000</v>
      </c>
      <c r="E117" s="82">
        <f t="shared" si="3"/>
        <v>15</v>
      </c>
      <c r="F117" s="81">
        <v>75</v>
      </c>
      <c r="G117" s="81">
        <v>6548</v>
      </c>
      <c r="H117" s="81">
        <v>6623</v>
      </c>
      <c r="I117" s="82">
        <f t="shared" si="2"/>
        <v>33.115</v>
      </c>
    </row>
    <row r="118" spans="1:9" ht="12">
      <c r="A118" s="5" t="s">
        <v>185</v>
      </c>
      <c r="B118" s="5" t="s">
        <v>420</v>
      </c>
      <c r="C118" s="68">
        <v>87</v>
      </c>
      <c r="D118" s="68">
        <v>1600</v>
      </c>
      <c r="E118" s="69">
        <f t="shared" si="3"/>
        <v>18.39080459770115</v>
      </c>
      <c r="F118" s="68">
        <v>30</v>
      </c>
      <c r="G118" s="68">
        <v>2950</v>
      </c>
      <c r="H118" s="68">
        <v>2980</v>
      </c>
      <c r="I118" s="69">
        <f t="shared" si="2"/>
        <v>34.252873563218394</v>
      </c>
    </row>
    <row r="119" spans="1:9" s="9" customFormat="1" ht="12.75" thickBot="1">
      <c r="A119" s="33" t="s">
        <v>187</v>
      </c>
      <c r="B119" s="4" t="s">
        <v>575</v>
      </c>
      <c r="C119" s="81">
        <v>419</v>
      </c>
      <c r="D119" s="81">
        <v>12000</v>
      </c>
      <c r="E119" s="82">
        <f t="shared" si="3"/>
        <v>28.639618138424822</v>
      </c>
      <c r="F119" s="81"/>
      <c r="G119" s="81"/>
      <c r="H119" s="81">
        <v>20000</v>
      </c>
      <c r="I119" s="82">
        <f t="shared" si="2"/>
        <v>47.7326968973747</v>
      </c>
    </row>
    <row r="120" spans="1:9" ht="12">
      <c r="A120" s="5" t="s">
        <v>421</v>
      </c>
      <c r="B120" s="5" t="s">
        <v>422</v>
      </c>
      <c r="C120" s="68">
        <v>67</v>
      </c>
      <c r="D120" s="68">
        <v>2000</v>
      </c>
      <c r="E120" s="69">
        <f t="shared" si="3"/>
        <v>29.850746268656717</v>
      </c>
      <c r="F120" s="68"/>
      <c r="G120" s="68">
        <v>6000</v>
      </c>
      <c r="H120" s="68">
        <v>6000</v>
      </c>
      <c r="I120" s="69">
        <f t="shared" si="2"/>
        <v>89.55223880597015</v>
      </c>
    </row>
    <row r="121" spans="1:9" ht="12">
      <c r="A121" s="33" t="s">
        <v>188</v>
      </c>
      <c r="B121" s="4" t="s">
        <v>189</v>
      </c>
      <c r="C121" s="81">
        <v>467</v>
      </c>
      <c r="D121" s="81">
        <v>12560</v>
      </c>
      <c r="E121" s="82">
        <f t="shared" si="3"/>
        <v>26.89507494646681</v>
      </c>
      <c r="F121" s="81"/>
      <c r="G121" s="81"/>
      <c r="H121" s="81">
        <v>12615</v>
      </c>
      <c r="I121" s="82">
        <f t="shared" si="2"/>
        <v>27.012847965738757</v>
      </c>
    </row>
    <row r="122" spans="1:9" ht="12">
      <c r="A122" s="34" t="s">
        <v>190</v>
      </c>
      <c r="B122" s="5" t="s">
        <v>192</v>
      </c>
      <c r="C122" s="68">
        <v>1235</v>
      </c>
      <c r="D122" s="68">
        <v>22225</v>
      </c>
      <c r="E122" s="69">
        <f t="shared" si="3"/>
        <v>17.995951417004047</v>
      </c>
      <c r="F122" s="68"/>
      <c r="G122" s="68"/>
      <c r="H122" s="68">
        <v>13427</v>
      </c>
      <c r="I122" s="69">
        <f t="shared" si="2"/>
        <v>10.872064777327935</v>
      </c>
    </row>
    <row r="123" spans="1:9" s="44" customFormat="1" ht="12">
      <c r="A123" s="4" t="s">
        <v>626</v>
      </c>
      <c r="B123" s="4" t="s">
        <v>561</v>
      </c>
      <c r="C123" s="81">
        <v>710</v>
      </c>
      <c r="D123" s="81">
        <v>17500</v>
      </c>
      <c r="E123" s="82">
        <f t="shared" si="3"/>
        <v>24.64788732394366</v>
      </c>
      <c r="F123" s="81">
        <v>150</v>
      </c>
      <c r="G123" s="81">
        <v>17000</v>
      </c>
      <c r="H123" s="81">
        <v>17150</v>
      </c>
      <c r="I123" s="82">
        <f t="shared" si="2"/>
        <v>24.154929577464788</v>
      </c>
    </row>
    <row r="124" spans="1:9" ht="12">
      <c r="A124" s="34" t="s">
        <v>628</v>
      </c>
      <c r="B124" s="5" t="s">
        <v>212</v>
      </c>
      <c r="C124" s="68">
        <v>150</v>
      </c>
      <c r="D124" s="68"/>
      <c r="E124" s="69"/>
      <c r="F124" s="68"/>
      <c r="G124" s="68"/>
      <c r="H124" s="68">
        <v>3911</v>
      </c>
      <c r="I124" s="69">
        <f t="shared" si="2"/>
        <v>26.073333333333334</v>
      </c>
    </row>
    <row r="125" spans="1:9" ht="12">
      <c r="A125" s="4" t="s">
        <v>628</v>
      </c>
      <c r="B125" s="4" t="s">
        <v>213</v>
      </c>
      <c r="C125" s="81">
        <v>978</v>
      </c>
      <c r="D125" s="81">
        <v>7600</v>
      </c>
      <c r="E125" s="82">
        <f t="shared" si="3"/>
        <v>7.770961145194274</v>
      </c>
      <c r="F125" s="81"/>
      <c r="G125" s="81"/>
      <c r="H125" s="81">
        <v>16135</v>
      </c>
      <c r="I125" s="82">
        <f t="shared" si="2"/>
        <v>16.49795501022495</v>
      </c>
    </row>
    <row r="126" spans="1:9" ht="12">
      <c r="A126" s="34" t="s">
        <v>628</v>
      </c>
      <c r="B126" s="5" t="s">
        <v>472</v>
      </c>
      <c r="C126" s="68">
        <v>720</v>
      </c>
      <c r="D126" s="68">
        <v>21000</v>
      </c>
      <c r="E126" s="69">
        <f t="shared" si="3"/>
        <v>29.166666666666668</v>
      </c>
      <c r="F126" s="68"/>
      <c r="G126" s="68"/>
      <c r="H126" s="68">
        <v>21150</v>
      </c>
      <c r="I126" s="69">
        <f t="shared" si="2"/>
        <v>29.375</v>
      </c>
    </row>
    <row r="127" spans="1:9" s="31" customFormat="1" ht="12">
      <c r="A127" s="35" t="s">
        <v>194</v>
      </c>
      <c r="B127" s="26" t="s">
        <v>195</v>
      </c>
      <c r="C127" s="81">
        <v>107</v>
      </c>
      <c r="D127" s="81">
        <v>4600</v>
      </c>
      <c r="E127" s="82">
        <f t="shared" si="3"/>
        <v>42.99065420560748</v>
      </c>
      <c r="F127" s="81">
        <v>232</v>
      </c>
      <c r="G127" s="81">
        <v>5740</v>
      </c>
      <c r="H127" s="81">
        <v>5972</v>
      </c>
      <c r="I127" s="82">
        <f t="shared" si="2"/>
        <v>55.81308411214953</v>
      </c>
    </row>
    <row r="128" spans="1:9" ht="12">
      <c r="A128" s="34" t="s">
        <v>196</v>
      </c>
      <c r="B128" s="5" t="s">
        <v>580</v>
      </c>
      <c r="C128" s="68">
        <v>262</v>
      </c>
      <c r="D128" s="68">
        <v>19000</v>
      </c>
      <c r="E128" s="69">
        <f t="shared" si="3"/>
        <v>72.51908396946565</v>
      </c>
      <c r="F128" s="68">
        <v>16862</v>
      </c>
      <c r="G128" s="68">
        <v>56</v>
      </c>
      <c r="H128" s="68">
        <v>16918</v>
      </c>
      <c r="I128" s="69">
        <f t="shared" si="2"/>
        <v>64.57251908396947</v>
      </c>
    </row>
    <row r="129" spans="1:9" ht="12">
      <c r="A129" s="33" t="s">
        <v>197</v>
      </c>
      <c r="B129" s="4" t="s">
        <v>199</v>
      </c>
      <c r="C129" s="81">
        <v>126</v>
      </c>
      <c r="D129" s="81">
        <v>4510</v>
      </c>
      <c r="E129" s="82">
        <f t="shared" si="3"/>
        <v>35.79365079365079</v>
      </c>
      <c r="F129" s="81"/>
      <c r="G129" s="81"/>
      <c r="H129" s="81">
        <v>5063</v>
      </c>
      <c r="I129" s="82">
        <f t="shared" si="2"/>
        <v>40.182539682539684</v>
      </c>
    </row>
    <row r="130" spans="1:9" ht="12">
      <c r="A130" s="34" t="s">
        <v>200</v>
      </c>
      <c r="B130" s="5" t="s">
        <v>201</v>
      </c>
      <c r="C130" s="68">
        <v>163</v>
      </c>
      <c r="D130" s="68">
        <v>4300</v>
      </c>
      <c r="E130" s="69">
        <f t="shared" si="3"/>
        <v>26.380368098159508</v>
      </c>
      <c r="F130" s="68">
        <v>142</v>
      </c>
      <c r="G130" s="68">
        <v>4402</v>
      </c>
      <c r="H130" s="68">
        <v>4544</v>
      </c>
      <c r="I130" s="69">
        <f t="shared" si="2"/>
        <v>27.87730061349693</v>
      </c>
    </row>
    <row r="131" spans="1:9" ht="12">
      <c r="A131" s="33" t="s">
        <v>202</v>
      </c>
      <c r="B131" s="4" t="s">
        <v>582</v>
      </c>
      <c r="C131" s="81">
        <v>850</v>
      </c>
      <c r="D131" s="81">
        <v>15000</v>
      </c>
      <c r="E131" s="82">
        <f t="shared" si="3"/>
        <v>17.647058823529413</v>
      </c>
      <c r="F131" s="81">
        <v>1100</v>
      </c>
      <c r="G131" s="81">
        <v>30000</v>
      </c>
      <c r="H131" s="81">
        <v>31100</v>
      </c>
      <c r="I131" s="82">
        <f t="shared" si="2"/>
        <v>36.588235294117645</v>
      </c>
    </row>
    <row r="132" spans="1:9" ht="12">
      <c r="A132" s="34" t="s">
        <v>205</v>
      </c>
      <c r="B132" s="5" t="s">
        <v>206</v>
      </c>
      <c r="C132" s="68">
        <v>83</v>
      </c>
      <c r="D132" s="68">
        <v>5000</v>
      </c>
      <c r="E132" s="69">
        <f t="shared" si="3"/>
        <v>60.24096385542169</v>
      </c>
      <c r="F132" s="68">
        <v>175</v>
      </c>
      <c r="G132" s="68">
        <v>6500</v>
      </c>
      <c r="H132" s="68">
        <v>6675</v>
      </c>
      <c r="I132" s="69">
        <f t="shared" si="2"/>
        <v>80.42168674698796</v>
      </c>
    </row>
    <row r="133" spans="1:9" ht="12">
      <c r="A133" s="33" t="s">
        <v>627</v>
      </c>
      <c r="B133" s="4" t="s">
        <v>483</v>
      </c>
      <c r="C133" s="81">
        <v>650</v>
      </c>
      <c r="D133" s="81">
        <v>11250</v>
      </c>
      <c r="E133" s="82">
        <f t="shared" si="3"/>
        <v>17.307692307692307</v>
      </c>
      <c r="F133" s="81"/>
      <c r="G133" s="81"/>
      <c r="H133" s="81">
        <v>25886</v>
      </c>
      <c r="I133" s="82">
        <f t="shared" si="2"/>
        <v>39.824615384615385</v>
      </c>
    </row>
    <row r="134" spans="1:9" ht="12">
      <c r="A134" s="5" t="s">
        <v>207</v>
      </c>
      <c r="B134" s="5" t="s">
        <v>432</v>
      </c>
      <c r="C134" s="68">
        <v>120</v>
      </c>
      <c r="D134" s="68">
        <v>2600</v>
      </c>
      <c r="E134" s="69">
        <f t="shared" si="3"/>
        <v>21.666666666666668</v>
      </c>
      <c r="F134" s="68">
        <v>200</v>
      </c>
      <c r="G134" s="68">
        <v>5000</v>
      </c>
      <c r="H134" s="68">
        <v>5200</v>
      </c>
      <c r="I134" s="69">
        <f t="shared" si="2"/>
        <v>43.333333333333336</v>
      </c>
    </row>
    <row r="135" spans="1:9" ht="12">
      <c r="A135" s="33" t="s">
        <v>207</v>
      </c>
      <c r="B135" s="4" t="s">
        <v>210</v>
      </c>
      <c r="C135" s="81">
        <v>322</v>
      </c>
      <c r="D135" s="81">
        <v>8204</v>
      </c>
      <c r="E135" s="82">
        <f t="shared" si="3"/>
        <v>25.47826086956522</v>
      </c>
      <c r="F135" s="81"/>
      <c r="G135" s="81"/>
      <c r="H135" s="81">
        <v>13953</v>
      </c>
      <c r="I135" s="82">
        <f aca="true" t="shared" si="4" ref="I135:I174">SUM(H135/C135)</f>
        <v>43.33229813664596</v>
      </c>
    </row>
    <row r="136" spans="1:9" ht="12">
      <c r="A136" s="34" t="s">
        <v>207</v>
      </c>
      <c r="B136" s="5" t="s">
        <v>211</v>
      </c>
      <c r="C136" s="68">
        <v>540</v>
      </c>
      <c r="D136" s="68">
        <v>9675</v>
      </c>
      <c r="E136" s="69">
        <f aca="true" t="shared" si="5" ref="E136:E174">SUM(D136/C136)</f>
        <v>17.916666666666668</v>
      </c>
      <c r="F136" s="68"/>
      <c r="G136" s="68"/>
      <c r="H136" s="68">
        <v>9400</v>
      </c>
      <c r="I136" s="69">
        <f t="shared" si="4"/>
        <v>17.40740740740741</v>
      </c>
    </row>
    <row r="137" spans="1:9" ht="12">
      <c r="A137" s="33" t="s">
        <v>207</v>
      </c>
      <c r="B137" s="4" t="s">
        <v>208</v>
      </c>
      <c r="C137" s="81">
        <v>178</v>
      </c>
      <c r="D137" s="81">
        <v>3700</v>
      </c>
      <c r="E137" s="82">
        <f t="shared" si="5"/>
        <v>20.786516853932586</v>
      </c>
      <c r="F137" s="81"/>
      <c r="G137" s="81">
        <v>7929</v>
      </c>
      <c r="H137" s="81">
        <v>7929</v>
      </c>
      <c r="I137" s="82">
        <f t="shared" si="4"/>
        <v>44.54494382022472</v>
      </c>
    </row>
    <row r="138" spans="1:9" ht="12">
      <c r="A138" s="34" t="s">
        <v>214</v>
      </c>
      <c r="B138" s="5" t="s">
        <v>215</v>
      </c>
      <c r="C138" s="68">
        <v>149</v>
      </c>
      <c r="D138" s="68">
        <v>7998</v>
      </c>
      <c r="E138" s="69">
        <f t="shared" si="5"/>
        <v>53.67785234899329</v>
      </c>
      <c r="F138" s="68">
        <v>187</v>
      </c>
      <c r="G138" s="68">
        <v>7444</v>
      </c>
      <c r="H138" s="68">
        <v>7631</v>
      </c>
      <c r="I138" s="69">
        <f t="shared" si="4"/>
        <v>51.214765100671144</v>
      </c>
    </row>
    <row r="139" spans="1:9" ht="12">
      <c r="A139" s="33" t="s">
        <v>216</v>
      </c>
      <c r="B139" s="4" t="s">
        <v>660</v>
      </c>
      <c r="C139" s="81">
        <v>280</v>
      </c>
      <c r="D139" s="81">
        <v>4900</v>
      </c>
      <c r="E139" s="82">
        <f t="shared" si="5"/>
        <v>17.5</v>
      </c>
      <c r="F139" s="81"/>
      <c r="G139" s="81">
        <v>11813</v>
      </c>
      <c r="H139" s="81">
        <v>11813</v>
      </c>
      <c r="I139" s="82">
        <f t="shared" si="4"/>
        <v>42.18928571428572</v>
      </c>
    </row>
    <row r="140" spans="1:9" ht="12">
      <c r="A140" s="5" t="s">
        <v>216</v>
      </c>
      <c r="B140" s="5" t="s">
        <v>629</v>
      </c>
      <c r="C140" s="68">
        <v>413</v>
      </c>
      <c r="D140" s="68">
        <v>5200</v>
      </c>
      <c r="E140" s="69">
        <f t="shared" si="5"/>
        <v>12.590799031476998</v>
      </c>
      <c r="F140" s="68"/>
      <c r="G140" s="68"/>
      <c r="H140" s="68">
        <v>12000</v>
      </c>
      <c r="I140" s="69">
        <f t="shared" si="4"/>
        <v>29.055690072639226</v>
      </c>
    </row>
    <row r="141" spans="1:9" ht="12">
      <c r="A141" s="4" t="s">
        <v>542</v>
      </c>
      <c r="B141" s="4" t="s">
        <v>543</v>
      </c>
      <c r="C141" s="81">
        <v>131</v>
      </c>
      <c r="D141" s="81">
        <v>2000</v>
      </c>
      <c r="E141" s="82">
        <f t="shared" si="5"/>
        <v>15.267175572519085</v>
      </c>
      <c r="F141" s="81">
        <v>5100</v>
      </c>
      <c r="G141" s="81"/>
      <c r="H141" s="81">
        <v>5100</v>
      </c>
      <c r="I141" s="82">
        <f t="shared" si="4"/>
        <v>38.93129770992366</v>
      </c>
    </row>
    <row r="142" spans="1:9" ht="12">
      <c r="A142" s="141" t="s">
        <v>221</v>
      </c>
      <c r="B142" s="142" t="s">
        <v>508</v>
      </c>
      <c r="C142" s="68">
        <v>1150</v>
      </c>
      <c r="D142" s="68">
        <v>21500</v>
      </c>
      <c r="E142" s="69">
        <f t="shared" si="5"/>
        <v>18.695652173913043</v>
      </c>
      <c r="F142" s="68"/>
      <c r="G142" s="68"/>
      <c r="H142" s="68">
        <v>19925</v>
      </c>
      <c r="I142" s="69">
        <f t="shared" si="4"/>
        <v>17.32608695652174</v>
      </c>
    </row>
    <row r="143" spans="1:9" ht="12">
      <c r="A143" s="33" t="s">
        <v>619</v>
      </c>
      <c r="B143" s="4" t="s">
        <v>223</v>
      </c>
      <c r="C143" s="81">
        <v>390</v>
      </c>
      <c r="D143" s="81">
        <v>6220</v>
      </c>
      <c r="E143" s="82">
        <f t="shared" si="5"/>
        <v>15.948717948717949</v>
      </c>
      <c r="F143" s="81"/>
      <c r="G143" s="81"/>
      <c r="H143" s="81">
        <v>9000</v>
      </c>
      <c r="I143" s="82">
        <f t="shared" si="4"/>
        <v>23.076923076923077</v>
      </c>
    </row>
    <row r="144" spans="1:9" ht="12">
      <c r="A144" s="34" t="s">
        <v>226</v>
      </c>
      <c r="B144" s="5" t="s">
        <v>576</v>
      </c>
      <c r="C144" s="68">
        <v>420</v>
      </c>
      <c r="D144" s="68">
        <v>8000</v>
      </c>
      <c r="E144" s="69">
        <f t="shared" si="5"/>
        <v>19.047619047619047</v>
      </c>
      <c r="F144" s="68">
        <v>10134</v>
      </c>
      <c r="G144" s="68"/>
      <c r="H144" s="68">
        <v>10134</v>
      </c>
      <c r="I144" s="69">
        <f t="shared" si="4"/>
        <v>24.12857142857143</v>
      </c>
    </row>
    <row r="145" spans="1:9" ht="12">
      <c r="A145" s="33" t="s">
        <v>227</v>
      </c>
      <c r="B145" s="4" t="s">
        <v>228</v>
      </c>
      <c r="C145" s="81">
        <v>166</v>
      </c>
      <c r="D145" s="81">
        <v>4500</v>
      </c>
      <c r="E145" s="82">
        <f t="shared" si="5"/>
        <v>27.10843373493976</v>
      </c>
      <c r="F145" s="81"/>
      <c r="G145" s="81"/>
      <c r="H145" s="81">
        <v>8300</v>
      </c>
      <c r="I145" s="82">
        <f t="shared" si="4"/>
        <v>50</v>
      </c>
    </row>
    <row r="146" spans="1:9" ht="12">
      <c r="A146" s="34" t="s">
        <v>229</v>
      </c>
      <c r="B146" s="5" t="s">
        <v>230</v>
      </c>
      <c r="C146" s="68">
        <v>119</v>
      </c>
      <c r="D146" s="68">
        <v>3012</v>
      </c>
      <c r="E146" s="69">
        <f t="shared" si="5"/>
        <v>25.310924369747898</v>
      </c>
      <c r="F146" s="68"/>
      <c r="G146" s="68"/>
      <c r="H146" s="68">
        <v>9622</v>
      </c>
      <c r="I146" s="69">
        <f t="shared" si="4"/>
        <v>80.85714285714286</v>
      </c>
    </row>
    <row r="147" spans="1:9" ht="12">
      <c r="A147" s="33" t="s">
        <v>231</v>
      </c>
      <c r="B147" s="4" t="s">
        <v>232</v>
      </c>
      <c r="C147" s="81">
        <v>121</v>
      </c>
      <c r="D147" s="81">
        <v>4350</v>
      </c>
      <c r="E147" s="82">
        <f t="shared" si="5"/>
        <v>35.950413223140494</v>
      </c>
      <c r="F147" s="81">
        <v>268</v>
      </c>
      <c r="G147" s="81">
        <v>6728</v>
      </c>
      <c r="H147" s="81">
        <v>6996</v>
      </c>
      <c r="I147" s="82">
        <f t="shared" si="4"/>
        <v>57.81818181818182</v>
      </c>
    </row>
    <row r="148" spans="1:9" ht="12">
      <c r="A148" s="34" t="s">
        <v>235</v>
      </c>
      <c r="B148" s="5" t="s">
        <v>236</v>
      </c>
      <c r="C148" s="68">
        <v>169</v>
      </c>
      <c r="D148" s="68">
        <v>3940</v>
      </c>
      <c r="E148" s="69">
        <f t="shared" si="5"/>
        <v>23.31360946745562</v>
      </c>
      <c r="F148" s="68">
        <v>41</v>
      </c>
      <c r="G148" s="68">
        <v>8336</v>
      </c>
      <c r="H148" s="68">
        <v>8377</v>
      </c>
      <c r="I148" s="69">
        <f t="shared" si="4"/>
        <v>49.56804733727811</v>
      </c>
    </row>
    <row r="149" spans="1:9" ht="12">
      <c r="A149" s="4" t="s">
        <v>439</v>
      </c>
      <c r="B149" s="4" t="s">
        <v>440</v>
      </c>
      <c r="C149" s="81">
        <v>170</v>
      </c>
      <c r="D149" s="81">
        <v>4500</v>
      </c>
      <c r="E149" s="82">
        <f t="shared" si="5"/>
        <v>26.470588235294116</v>
      </c>
      <c r="F149" s="81">
        <v>200</v>
      </c>
      <c r="G149" s="81">
        <v>7000</v>
      </c>
      <c r="H149" s="81">
        <v>7200</v>
      </c>
      <c r="I149" s="82">
        <f t="shared" si="4"/>
        <v>42.35294117647059</v>
      </c>
    </row>
    <row r="150" spans="1:9" ht="12">
      <c r="A150" s="34" t="s">
        <v>237</v>
      </c>
      <c r="B150" s="5" t="s">
        <v>238</v>
      </c>
      <c r="C150" s="68">
        <v>145</v>
      </c>
      <c r="D150" s="68">
        <v>3410</v>
      </c>
      <c r="E150" s="69">
        <f t="shared" si="5"/>
        <v>23.517241379310345</v>
      </c>
      <c r="F150" s="68">
        <v>51</v>
      </c>
      <c r="G150" s="68">
        <v>7594</v>
      </c>
      <c r="H150" s="68">
        <v>7645</v>
      </c>
      <c r="I150" s="69">
        <f t="shared" si="4"/>
        <v>52.724137931034484</v>
      </c>
    </row>
    <row r="151" spans="1:9" ht="12">
      <c r="A151" s="33" t="s">
        <v>239</v>
      </c>
      <c r="B151" s="4" t="s">
        <v>240</v>
      </c>
      <c r="C151" s="81">
        <v>63</v>
      </c>
      <c r="D151" s="81">
        <v>4000</v>
      </c>
      <c r="E151" s="82">
        <f t="shared" si="5"/>
        <v>63.492063492063494</v>
      </c>
      <c r="F151" s="81"/>
      <c r="G151" s="81"/>
      <c r="H151" s="81">
        <v>4230</v>
      </c>
      <c r="I151" s="82">
        <f t="shared" si="4"/>
        <v>67.14285714285714</v>
      </c>
    </row>
    <row r="152" spans="1:9" ht="12">
      <c r="A152" s="34" t="s">
        <v>474</v>
      </c>
      <c r="B152" s="5" t="s">
        <v>577</v>
      </c>
      <c r="C152" s="68">
        <v>863</v>
      </c>
      <c r="D152" s="68">
        <v>13073</v>
      </c>
      <c r="E152" s="69">
        <f t="shared" si="5"/>
        <v>15.148319814600232</v>
      </c>
      <c r="F152" s="68"/>
      <c r="G152" s="68"/>
      <c r="H152" s="68">
        <v>19402</v>
      </c>
      <c r="I152" s="69">
        <f t="shared" si="4"/>
        <v>22.48203939745075</v>
      </c>
    </row>
    <row r="153" spans="1:9" ht="12">
      <c r="A153" s="4" t="s">
        <v>473</v>
      </c>
      <c r="B153" s="4" t="s">
        <v>443</v>
      </c>
      <c r="C153" s="81">
        <v>312</v>
      </c>
      <c r="D153" s="81">
        <v>15375</v>
      </c>
      <c r="E153" s="82">
        <f t="shared" si="5"/>
        <v>49.27884615384615</v>
      </c>
      <c r="F153" s="81">
        <v>208</v>
      </c>
      <c r="G153" s="81">
        <v>9917</v>
      </c>
      <c r="H153" s="81">
        <v>10125</v>
      </c>
      <c r="I153" s="82">
        <f t="shared" si="4"/>
        <v>32.45192307692308</v>
      </c>
    </row>
    <row r="154" spans="1:9" ht="12">
      <c r="A154" s="34" t="s">
        <v>473</v>
      </c>
      <c r="B154" s="5" t="s">
        <v>241</v>
      </c>
      <c r="C154" s="68">
        <v>400</v>
      </c>
      <c r="D154" s="68">
        <v>6750</v>
      </c>
      <c r="E154" s="69">
        <f t="shared" si="5"/>
        <v>16.875</v>
      </c>
      <c r="F154" s="68">
        <v>100</v>
      </c>
      <c r="G154" s="68">
        <v>9711</v>
      </c>
      <c r="H154" s="68">
        <v>9811</v>
      </c>
      <c r="I154" s="69">
        <f t="shared" si="4"/>
        <v>24.5275</v>
      </c>
    </row>
    <row r="155" spans="1:9" ht="12">
      <c r="A155" s="33" t="s">
        <v>242</v>
      </c>
      <c r="B155" s="4" t="s">
        <v>243</v>
      </c>
      <c r="C155" s="81">
        <v>185</v>
      </c>
      <c r="D155" s="81">
        <v>3000</v>
      </c>
      <c r="E155" s="82">
        <f t="shared" si="5"/>
        <v>16.216216216216218</v>
      </c>
      <c r="F155" s="81"/>
      <c r="G155" s="81"/>
      <c r="H155" s="81">
        <v>6075</v>
      </c>
      <c r="I155" s="82">
        <f t="shared" si="4"/>
        <v>32.83783783783784</v>
      </c>
    </row>
    <row r="156" spans="1:9" ht="12">
      <c r="A156" s="34" t="s">
        <v>246</v>
      </c>
      <c r="B156" s="5" t="s">
        <v>248</v>
      </c>
      <c r="C156" s="68">
        <v>92</v>
      </c>
      <c r="D156" s="68">
        <v>2300</v>
      </c>
      <c r="E156" s="69">
        <f t="shared" si="5"/>
        <v>25</v>
      </c>
      <c r="F156" s="68">
        <v>25</v>
      </c>
      <c r="G156" s="68">
        <v>2750</v>
      </c>
      <c r="H156" s="68">
        <v>2775</v>
      </c>
      <c r="I156" s="69">
        <f t="shared" si="4"/>
        <v>30.16304347826087</v>
      </c>
    </row>
    <row r="157" spans="1:9" ht="12">
      <c r="A157" s="33" t="s">
        <v>246</v>
      </c>
      <c r="B157" s="4" t="s">
        <v>247</v>
      </c>
      <c r="C157" s="81">
        <v>164</v>
      </c>
      <c r="D157" s="81">
        <v>3500</v>
      </c>
      <c r="E157" s="82">
        <f t="shared" si="5"/>
        <v>21.341463414634145</v>
      </c>
      <c r="F157" s="81">
        <v>10</v>
      </c>
      <c r="G157" s="81">
        <v>4163</v>
      </c>
      <c r="H157" s="81">
        <v>4173</v>
      </c>
      <c r="I157" s="82">
        <f t="shared" si="4"/>
        <v>25.445121951219512</v>
      </c>
    </row>
    <row r="158" spans="1:9" ht="12">
      <c r="A158" s="34" t="s">
        <v>249</v>
      </c>
      <c r="B158" s="5" t="s">
        <v>250</v>
      </c>
      <c r="C158" s="68">
        <v>445</v>
      </c>
      <c r="D158" s="68">
        <v>16000</v>
      </c>
      <c r="E158" s="69">
        <f t="shared" si="5"/>
        <v>35.95505617977528</v>
      </c>
      <c r="F158" s="68"/>
      <c r="G158" s="68"/>
      <c r="H158" s="68">
        <v>18436</v>
      </c>
      <c r="I158" s="69">
        <f t="shared" si="4"/>
        <v>41.429213483146064</v>
      </c>
    </row>
    <row r="159" spans="1:9" ht="12">
      <c r="A159" s="33" t="s">
        <v>630</v>
      </c>
      <c r="B159" s="4" t="s">
        <v>234</v>
      </c>
      <c r="C159" s="81">
        <v>60</v>
      </c>
      <c r="D159" s="81">
        <v>2000</v>
      </c>
      <c r="E159" s="82">
        <f t="shared" si="5"/>
        <v>33.333333333333336</v>
      </c>
      <c r="F159" s="81"/>
      <c r="G159" s="81"/>
      <c r="H159" s="81"/>
      <c r="I159" s="82"/>
    </row>
    <row r="160" spans="1:9" ht="12">
      <c r="A160" s="5" t="s">
        <v>446</v>
      </c>
      <c r="B160" s="5" t="s">
        <v>447</v>
      </c>
      <c r="C160" s="68">
        <v>253</v>
      </c>
      <c r="D160" s="68">
        <v>5500</v>
      </c>
      <c r="E160" s="69">
        <f t="shared" si="5"/>
        <v>21.73913043478261</v>
      </c>
      <c r="F160" s="68"/>
      <c r="G160" s="68"/>
      <c r="H160" s="68">
        <v>10558</v>
      </c>
      <c r="I160" s="69">
        <f t="shared" si="4"/>
        <v>41.73122529644269</v>
      </c>
    </row>
    <row r="161" spans="1:9" ht="12">
      <c r="A161" s="33" t="s">
        <v>251</v>
      </c>
      <c r="B161" s="4" t="s">
        <v>663</v>
      </c>
      <c r="C161" s="81">
        <v>95</v>
      </c>
      <c r="D161" s="81">
        <v>315</v>
      </c>
      <c r="E161" s="82">
        <f t="shared" si="5"/>
        <v>3.3157894736842106</v>
      </c>
      <c r="F161" s="81"/>
      <c r="G161" s="81"/>
      <c r="H161" s="81">
        <v>4814</v>
      </c>
      <c r="I161" s="82">
        <f t="shared" si="4"/>
        <v>50.67368421052632</v>
      </c>
    </row>
    <row r="162" spans="1:9" s="9" customFormat="1" ht="12.75" thickBot="1">
      <c r="A162" s="34" t="s">
        <v>251</v>
      </c>
      <c r="B162" s="5" t="s">
        <v>507</v>
      </c>
      <c r="C162" s="68">
        <v>205</v>
      </c>
      <c r="D162" s="68">
        <v>4399</v>
      </c>
      <c r="E162" s="69">
        <f t="shared" si="5"/>
        <v>21.458536585365852</v>
      </c>
      <c r="F162" s="68">
        <v>104</v>
      </c>
      <c r="G162" s="68">
        <v>11970</v>
      </c>
      <c r="H162" s="68">
        <v>12074</v>
      </c>
      <c r="I162" s="69">
        <f t="shared" si="4"/>
        <v>58.89756097560976</v>
      </c>
    </row>
    <row r="163" spans="1:9" ht="12">
      <c r="A163" s="4" t="s">
        <v>362</v>
      </c>
      <c r="B163" s="4" t="s">
        <v>363</v>
      </c>
      <c r="C163" s="81">
        <v>99</v>
      </c>
      <c r="D163" s="81">
        <v>7000</v>
      </c>
      <c r="E163" s="82">
        <f t="shared" si="5"/>
        <v>70.70707070707071</v>
      </c>
      <c r="F163" s="81">
        <v>100</v>
      </c>
      <c r="G163" s="81">
        <v>13050</v>
      </c>
      <c r="H163" s="81">
        <v>13150</v>
      </c>
      <c r="I163" s="82">
        <f t="shared" si="4"/>
        <v>132.82828282828282</v>
      </c>
    </row>
    <row r="164" spans="1:9" ht="12">
      <c r="A164" s="34" t="s">
        <v>252</v>
      </c>
      <c r="B164" s="5" t="s">
        <v>253</v>
      </c>
      <c r="C164" s="68">
        <v>244</v>
      </c>
      <c r="D164" s="68">
        <v>6400</v>
      </c>
      <c r="E164" s="69">
        <f t="shared" si="5"/>
        <v>26.229508196721312</v>
      </c>
      <c r="F164" s="68"/>
      <c r="G164" s="68"/>
      <c r="H164" s="68">
        <v>9574</v>
      </c>
      <c r="I164" s="69">
        <f t="shared" si="4"/>
        <v>39.23770491803279</v>
      </c>
    </row>
    <row r="165" spans="1:9" s="31" customFormat="1" ht="12">
      <c r="A165" s="33" t="s">
        <v>254</v>
      </c>
      <c r="B165" s="4" t="s">
        <v>255</v>
      </c>
      <c r="C165" s="81">
        <v>265</v>
      </c>
      <c r="D165" s="81">
        <v>3200</v>
      </c>
      <c r="E165" s="82">
        <f t="shared" si="5"/>
        <v>12.075471698113208</v>
      </c>
      <c r="F165" s="81">
        <v>200</v>
      </c>
      <c r="G165" s="81">
        <v>8800</v>
      </c>
      <c r="H165" s="81">
        <v>9000</v>
      </c>
      <c r="I165" s="82">
        <f t="shared" si="4"/>
        <v>33.9622641509434</v>
      </c>
    </row>
    <row r="166" spans="1:9" ht="12">
      <c r="A166" s="34" t="s">
        <v>254</v>
      </c>
      <c r="B166" s="5" t="s">
        <v>256</v>
      </c>
      <c r="C166" s="68">
        <v>330</v>
      </c>
      <c r="D166" s="68">
        <v>3700</v>
      </c>
      <c r="E166" s="69">
        <f t="shared" si="5"/>
        <v>11.212121212121213</v>
      </c>
      <c r="F166" s="68"/>
      <c r="G166" s="68"/>
      <c r="H166" s="68">
        <v>11040</v>
      </c>
      <c r="I166" s="69">
        <f t="shared" si="4"/>
        <v>33.45454545454545</v>
      </c>
    </row>
    <row r="167" spans="1:9" s="44" customFormat="1" ht="12">
      <c r="A167" s="33" t="s">
        <v>257</v>
      </c>
      <c r="B167" s="4" t="s">
        <v>259</v>
      </c>
      <c r="C167" s="81">
        <v>464</v>
      </c>
      <c r="D167" s="81">
        <v>12920</v>
      </c>
      <c r="E167" s="82">
        <f t="shared" si="5"/>
        <v>27.844827586206897</v>
      </c>
      <c r="F167" s="81">
        <v>450</v>
      </c>
      <c r="G167" s="81">
        <v>13000</v>
      </c>
      <c r="H167" s="81">
        <v>13450</v>
      </c>
      <c r="I167" s="82">
        <f t="shared" si="4"/>
        <v>28.987068965517242</v>
      </c>
    </row>
    <row r="168" spans="1:9" ht="12">
      <c r="A168" s="34" t="s">
        <v>257</v>
      </c>
      <c r="B168" s="5" t="s">
        <v>258</v>
      </c>
      <c r="C168" s="68">
        <v>109</v>
      </c>
      <c r="D168" s="68">
        <v>3500</v>
      </c>
      <c r="E168" s="69">
        <f t="shared" si="5"/>
        <v>32.11009174311926</v>
      </c>
      <c r="F168" s="68"/>
      <c r="G168" s="68"/>
      <c r="H168" s="68">
        <v>5950</v>
      </c>
      <c r="I168" s="69">
        <f t="shared" si="4"/>
        <v>54.58715596330275</v>
      </c>
    </row>
    <row r="169" spans="1:9" ht="12">
      <c r="A169" s="33" t="s">
        <v>257</v>
      </c>
      <c r="B169" s="4" t="s">
        <v>260</v>
      </c>
      <c r="C169" s="81">
        <v>707</v>
      </c>
      <c r="D169" s="81">
        <v>19460</v>
      </c>
      <c r="E169" s="82">
        <f t="shared" si="5"/>
        <v>27.524752475247524</v>
      </c>
      <c r="F169" s="81"/>
      <c r="G169" s="81"/>
      <c r="H169" s="81">
        <v>15400</v>
      </c>
      <c r="I169" s="82">
        <f t="shared" si="4"/>
        <v>21.782178217821784</v>
      </c>
    </row>
    <row r="170" spans="1:9" ht="12">
      <c r="A170" s="34" t="s">
        <v>261</v>
      </c>
      <c r="B170" s="5" t="s">
        <v>262</v>
      </c>
      <c r="C170" s="68">
        <v>176</v>
      </c>
      <c r="D170" s="68">
        <v>4200</v>
      </c>
      <c r="E170" s="69">
        <f t="shared" si="5"/>
        <v>23.863636363636363</v>
      </c>
      <c r="F170" s="68">
        <v>254</v>
      </c>
      <c r="G170" s="68">
        <v>12229</v>
      </c>
      <c r="H170" s="68">
        <v>12483</v>
      </c>
      <c r="I170" s="69">
        <f t="shared" si="4"/>
        <v>70.92613636363636</v>
      </c>
    </row>
    <row r="171" spans="1:9" ht="12">
      <c r="A171" s="33" t="s">
        <v>265</v>
      </c>
      <c r="B171" s="4" t="s">
        <v>266</v>
      </c>
      <c r="C171" s="81">
        <v>275</v>
      </c>
      <c r="D171" s="81">
        <v>5500</v>
      </c>
      <c r="E171" s="82">
        <f t="shared" si="5"/>
        <v>20</v>
      </c>
      <c r="F171" s="81"/>
      <c r="G171" s="81">
        <v>9890</v>
      </c>
      <c r="H171" s="81">
        <v>9890</v>
      </c>
      <c r="I171" s="82">
        <f t="shared" si="4"/>
        <v>35.96363636363636</v>
      </c>
    </row>
    <row r="172" spans="1:9" ht="12">
      <c r="A172" s="34" t="s">
        <v>265</v>
      </c>
      <c r="B172" s="5" t="s">
        <v>267</v>
      </c>
      <c r="C172" s="68">
        <v>490</v>
      </c>
      <c r="D172" s="68">
        <v>9720</v>
      </c>
      <c r="E172" s="69">
        <f t="shared" si="5"/>
        <v>19.836734693877553</v>
      </c>
      <c r="F172" s="68"/>
      <c r="G172" s="68"/>
      <c r="H172" s="68">
        <v>6401</v>
      </c>
      <c r="I172" s="69">
        <f t="shared" si="4"/>
        <v>13.06326530612245</v>
      </c>
    </row>
    <row r="173" spans="1:9" ht="12">
      <c r="A173" s="33" t="s">
        <v>268</v>
      </c>
      <c r="B173" s="4" t="s">
        <v>583</v>
      </c>
      <c r="C173" s="81">
        <v>794</v>
      </c>
      <c r="D173" s="81">
        <v>23050</v>
      </c>
      <c r="E173" s="82">
        <f t="shared" si="5"/>
        <v>29.030226700251887</v>
      </c>
      <c r="F173" s="81"/>
      <c r="G173" s="81"/>
      <c r="H173" s="81">
        <v>29312</v>
      </c>
      <c r="I173" s="82">
        <f t="shared" si="4"/>
        <v>36.9168765743073</v>
      </c>
    </row>
    <row r="174" spans="1:9" ht="12">
      <c r="A174" s="34" t="s">
        <v>272</v>
      </c>
      <c r="B174" s="5" t="s">
        <v>578</v>
      </c>
      <c r="C174" s="68">
        <v>630</v>
      </c>
      <c r="D174" s="68">
        <v>21713</v>
      </c>
      <c r="E174" s="69">
        <f t="shared" si="5"/>
        <v>34.46507936507936</v>
      </c>
      <c r="F174" s="68"/>
      <c r="G174" s="68"/>
      <c r="H174" s="68">
        <v>17116</v>
      </c>
      <c r="I174" s="69">
        <f t="shared" si="4"/>
        <v>27.168253968253968</v>
      </c>
    </row>
    <row r="175" spans="1:9" ht="12.75">
      <c r="A175" s="145"/>
      <c r="B175" s="146"/>
      <c r="C175" s="97"/>
      <c r="D175" s="97"/>
      <c r="E175" s="116"/>
      <c r="F175" s="97"/>
      <c r="G175" s="97"/>
      <c r="H175" s="101"/>
      <c r="I175" s="147"/>
    </row>
    <row r="176" spans="1:9" ht="12">
      <c r="A176" s="55"/>
      <c r="B176" s="50"/>
      <c r="C176" s="24"/>
      <c r="D176" s="24"/>
      <c r="E176" s="46"/>
      <c r="F176" s="24"/>
      <c r="G176" s="24"/>
      <c r="H176" s="24"/>
      <c r="I176" s="46"/>
    </row>
    <row r="177" spans="1:9" ht="12">
      <c r="A177" s="55"/>
      <c r="B177" s="50"/>
      <c r="C177" s="24"/>
      <c r="D177" s="24"/>
      <c r="E177" s="46"/>
      <c r="F177" s="24"/>
      <c r="G177" s="24"/>
      <c r="H177" s="24"/>
      <c r="I177" s="46"/>
    </row>
    <row r="178" spans="1:9" ht="12.75">
      <c r="A178" s="55"/>
      <c r="B178" s="50"/>
      <c r="C178" s="24"/>
      <c r="D178" s="24"/>
      <c r="E178" s="46"/>
      <c r="F178" s="24"/>
      <c r="G178" s="24"/>
      <c r="H178" s="24"/>
      <c r="I178" s="46"/>
    </row>
    <row r="179" spans="1:9" ht="12.75">
      <c r="A179" s="55"/>
      <c r="B179" s="50"/>
      <c r="C179" s="24"/>
      <c r="D179" s="24"/>
      <c r="E179" s="46"/>
      <c r="F179" s="24"/>
      <c r="G179" s="24"/>
      <c r="H179" s="24"/>
      <c r="I179" s="46"/>
    </row>
    <row r="180" spans="1:9" ht="12.75">
      <c r="A180" s="55"/>
      <c r="B180" s="50"/>
      <c r="C180" s="24"/>
      <c r="D180" s="24"/>
      <c r="E180" s="46"/>
      <c r="F180" s="24"/>
      <c r="G180" s="24"/>
      <c r="H180" s="24"/>
      <c r="I180" s="46"/>
    </row>
    <row r="181" spans="1:9" ht="12.75">
      <c r="A181" s="55"/>
      <c r="B181" s="50"/>
      <c r="C181" s="24"/>
      <c r="D181" s="24"/>
      <c r="E181" s="46"/>
      <c r="F181" s="24"/>
      <c r="G181" s="24"/>
      <c r="H181" s="24"/>
      <c r="I181" s="46"/>
    </row>
    <row r="182" spans="1:9" ht="12.75">
      <c r="A182" s="55"/>
      <c r="B182" s="50"/>
      <c r="C182" s="24"/>
      <c r="D182" s="24"/>
      <c r="E182" s="46"/>
      <c r="F182" s="24"/>
      <c r="G182" s="24"/>
      <c r="H182" s="24"/>
      <c r="I182" s="46"/>
    </row>
    <row r="183" spans="1:9" ht="12.75">
      <c r="A183" s="55"/>
      <c r="B183" s="50"/>
      <c r="C183" s="24"/>
      <c r="D183" s="24"/>
      <c r="E183" s="46"/>
      <c r="F183" s="24"/>
      <c r="G183" s="24"/>
      <c r="H183" s="24"/>
      <c r="I183" s="46"/>
    </row>
    <row r="184" spans="1:9" ht="12.75">
      <c r="A184" s="55"/>
      <c r="B184" s="50"/>
      <c r="C184" s="24"/>
      <c r="D184" s="24"/>
      <c r="E184" s="46"/>
      <c r="F184" s="24"/>
      <c r="G184" s="24"/>
      <c r="H184" s="24"/>
      <c r="I184" s="46"/>
    </row>
    <row r="185" spans="1:9" ht="12.75">
      <c r="A185" s="55"/>
      <c r="B185" s="50"/>
      <c r="C185" s="24"/>
      <c r="D185" s="24"/>
      <c r="E185" s="46"/>
      <c r="F185" s="24"/>
      <c r="G185" s="24"/>
      <c r="H185" s="24"/>
      <c r="I185" s="46"/>
    </row>
    <row r="186" spans="1:9" ht="12.75">
      <c r="A186" s="55"/>
      <c r="B186" s="50"/>
      <c r="C186" s="24"/>
      <c r="D186" s="24"/>
      <c r="E186" s="46"/>
      <c r="F186" s="24"/>
      <c r="G186" s="24"/>
      <c r="H186" s="24"/>
      <c r="I186" s="46"/>
    </row>
    <row r="187" spans="1:9" ht="12.75">
      <c r="A187" s="55"/>
      <c r="B187" s="50"/>
      <c r="C187" s="24"/>
      <c r="D187" s="24"/>
      <c r="E187" s="46"/>
      <c r="F187" s="24"/>
      <c r="G187" s="24"/>
      <c r="H187" s="24"/>
      <c r="I187" s="46"/>
    </row>
    <row r="188" spans="1:9" ht="12">
      <c r="A188" s="55"/>
      <c r="B188" s="50"/>
      <c r="C188" s="24"/>
      <c r="D188" s="24"/>
      <c r="E188" s="46"/>
      <c r="F188" s="24"/>
      <c r="G188" s="24"/>
      <c r="H188" s="24"/>
      <c r="I188" s="46"/>
    </row>
    <row r="189" spans="1:9" ht="12">
      <c r="A189" s="55"/>
      <c r="B189" s="61"/>
      <c r="C189" s="24"/>
      <c r="D189" s="24"/>
      <c r="E189" s="24"/>
      <c r="F189" s="24"/>
      <c r="G189" s="24"/>
      <c r="H189" s="24"/>
      <c r="I189" s="46"/>
    </row>
    <row r="190" spans="1:9" ht="12">
      <c r="A190" s="139"/>
      <c r="B190" s="61"/>
      <c r="C190" s="24"/>
      <c r="D190" s="24"/>
      <c r="E190" s="24"/>
      <c r="F190" s="24"/>
      <c r="G190" s="24"/>
      <c r="H190" s="24"/>
      <c r="I190" s="46"/>
    </row>
    <row r="191" spans="1:9" ht="12">
      <c r="A191" s="61"/>
      <c r="B191" s="61"/>
      <c r="C191" s="24"/>
      <c r="D191" s="24"/>
      <c r="E191" s="24"/>
      <c r="F191" s="24"/>
      <c r="G191" s="24"/>
      <c r="H191" s="24"/>
      <c r="I191" s="46"/>
    </row>
    <row r="192" spans="1:9" ht="12">
      <c r="A192" s="61"/>
      <c r="B192" s="61"/>
      <c r="C192" s="24"/>
      <c r="D192" s="24"/>
      <c r="E192" s="24"/>
      <c r="F192" s="24"/>
      <c r="G192" s="24"/>
      <c r="H192" s="24"/>
      <c r="I192" s="46"/>
    </row>
    <row r="193" spans="1:9" ht="12">
      <c r="A193" s="61"/>
      <c r="B193" s="61"/>
      <c r="C193" s="24"/>
      <c r="D193" s="24"/>
      <c r="E193" s="24"/>
      <c r="F193" s="24"/>
      <c r="G193" s="24"/>
      <c r="H193" s="24"/>
      <c r="I193" s="46"/>
    </row>
    <row r="194" spans="1:9" ht="12">
      <c r="A194" s="61"/>
      <c r="B194" s="61"/>
      <c r="C194" s="24"/>
      <c r="D194" s="24"/>
      <c r="E194" s="24"/>
      <c r="F194" s="24"/>
      <c r="G194" s="24"/>
      <c r="H194" s="24"/>
      <c r="I194" s="46"/>
    </row>
    <row r="195" spans="1:9" ht="12">
      <c r="A195" s="61"/>
      <c r="B195" s="61"/>
      <c r="C195" s="24"/>
      <c r="D195" s="24"/>
      <c r="E195" s="24"/>
      <c r="F195" s="24"/>
      <c r="G195" s="24"/>
      <c r="H195" s="24"/>
      <c r="I195" s="46"/>
    </row>
    <row r="196" spans="1:9" ht="12">
      <c r="A196" s="61"/>
      <c r="B196" s="61"/>
      <c r="C196" s="24"/>
      <c r="D196" s="24"/>
      <c r="E196" s="24"/>
      <c r="F196" s="24"/>
      <c r="G196" s="24"/>
      <c r="H196" s="24"/>
      <c r="I196" s="46"/>
    </row>
    <row r="197" spans="1:9" ht="12">
      <c r="A197" s="61"/>
      <c r="B197" s="61"/>
      <c r="C197" s="24"/>
      <c r="D197" s="24"/>
      <c r="E197" s="24"/>
      <c r="F197" s="24"/>
      <c r="G197" s="24"/>
      <c r="H197" s="24"/>
      <c r="I197" s="46"/>
    </row>
    <row r="198" spans="1:9" s="9" customFormat="1" ht="12.75" thickBot="1">
      <c r="A198" s="61"/>
      <c r="B198" s="61"/>
      <c r="C198" s="24"/>
      <c r="D198" s="24"/>
      <c r="E198" s="24"/>
      <c r="F198" s="24"/>
      <c r="G198" s="24"/>
      <c r="H198" s="24"/>
      <c r="I198" s="46"/>
    </row>
  </sheetData>
  <printOptions horizontalCentered="1"/>
  <pageMargins left="0.5" right="0.5" top="0.75" bottom="0.5" header="0.5" footer="0"/>
  <pageSetup firstPageNumber="13" useFirstPageNumber="1" horizontalDpi="600" verticalDpi="600" orientation="landscape" r:id="rId2"/>
  <headerFooter alignWithMargins="0">
    <oddHeader>&amp;C&amp;"Arial,Bold"Vermont School Libraries/Media Centers, Statistics, 2004-2005 School Year - Holdings&amp;R&amp;"Arial,Bold"&amp;P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"/>
  <sheetViews>
    <sheetView showZeros="0" workbookViewId="0" topLeftCell="A1">
      <pane xSplit="2" ySplit="1" topLeftCell="C155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F189" sqref="F189"/>
    </sheetView>
  </sheetViews>
  <sheetFormatPr defaultColWidth="9.140625" defaultRowHeight="15"/>
  <cols>
    <col min="1" max="1" width="24.7109375" style="13" customWidth="1"/>
    <col min="2" max="2" width="21.7109375" style="10" customWidth="1"/>
    <col min="3" max="3" width="6.00390625" style="14" bestFit="1" customWidth="1"/>
    <col min="4" max="4" width="5.8515625" style="14" bestFit="1" customWidth="1"/>
    <col min="5" max="5" width="9.7109375" style="14" customWidth="1"/>
    <col min="6" max="6" width="10.7109375" style="15" customWidth="1"/>
    <col min="7" max="16384" width="8.8515625" style="3" customWidth="1"/>
  </cols>
  <sheetData>
    <row r="1" spans="1:6" s="31" customFormat="1" ht="21.75" customHeight="1" thickBot="1">
      <c r="A1" s="102" t="s">
        <v>0</v>
      </c>
      <c r="B1" s="103" t="s">
        <v>1</v>
      </c>
      <c r="C1" s="104" t="s">
        <v>490</v>
      </c>
      <c r="D1" s="104" t="s">
        <v>491</v>
      </c>
      <c r="E1" s="105" t="s">
        <v>600</v>
      </c>
      <c r="F1" s="104" t="s">
        <v>492</v>
      </c>
    </row>
    <row r="2" spans="1:6" s="31" customFormat="1" ht="12.75">
      <c r="A2" s="108"/>
      <c r="B2" s="109"/>
      <c r="C2" s="110"/>
      <c r="D2" s="110"/>
      <c r="E2" s="110"/>
      <c r="F2" s="111"/>
    </row>
    <row r="3" spans="1:7" s="29" customFormat="1" ht="12">
      <c r="A3" s="34" t="s">
        <v>2</v>
      </c>
      <c r="B3" s="5" t="s">
        <v>3</v>
      </c>
      <c r="C3" s="68">
        <v>0</v>
      </c>
      <c r="D3" s="68">
        <v>38</v>
      </c>
      <c r="E3" s="68">
        <v>0</v>
      </c>
      <c r="F3" s="68">
        <v>12</v>
      </c>
      <c r="G3" s="31"/>
    </row>
    <row r="4" spans="1:7" ht="12">
      <c r="A4" s="4" t="s">
        <v>275</v>
      </c>
      <c r="B4" s="4" t="s">
        <v>276</v>
      </c>
      <c r="C4" s="81"/>
      <c r="D4" s="81">
        <v>425</v>
      </c>
      <c r="E4" s="81"/>
      <c r="F4" s="81">
        <v>8</v>
      </c>
      <c r="G4" s="10"/>
    </row>
    <row r="5" spans="1:7" ht="12">
      <c r="A5" s="34" t="s">
        <v>4</v>
      </c>
      <c r="B5" s="5" t="s">
        <v>5</v>
      </c>
      <c r="C5" s="68">
        <v>30</v>
      </c>
      <c r="D5" s="68">
        <v>105</v>
      </c>
      <c r="E5" s="68">
        <v>55</v>
      </c>
      <c r="F5" s="68">
        <v>13</v>
      </c>
      <c r="G5" s="10"/>
    </row>
    <row r="6" spans="1:7" ht="12">
      <c r="A6" s="33" t="s">
        <v>6</v>
      </c>
      <c r="B6" s="4" t="s">
        <v>7</v>
      </c>
      <c r="C6" s="81">
        <v>113</v>
      </c>
      <c r="D6" s="81">
        <v>309</v>
      </c>
      <c r="E6" s="81">
        <v>8</v>
      </c>
      <c r="F6" s="81">
        <v>27</v>
      </c>
      <c r="G6" s="10"/>
    </row>
    <row r="7" spans="1:7" ht="12">
      <c r="A7" s="34" t="s">
        <v>8</v>
      </c>
      <c r="B7" s="5" t="s">
        <v>9</v>
      </c>
      <c r="C7" s="68">
        <v>50</v>
      </c>
      <c r="D7" s="68">
        <v>0</v>
      </c>
      <c r="E7" s="68">
        <v>0</v>
      </c>
      <c r="F7" s="68">
        <v>6</v>
      </c>
      <c r="G7" s="10"/>
    </row>
    <row r="8" spans="1:7" ht="12">
      <c r="A8" s="4" t="s">
        <v>284</v>
      </c>
      <c r="B8" s="4" t="s">
        <v>579</v>
      </c>
      <c r="C8" s="81"/>
      <c r="D8" s="81"/>
      <c r="E8" s="81">
        <v>230</v>
      </c>
      <c r="F8" s="81">
        <v>15</v>
      </c>
      <c r="G8" s="10"/>
    </row>
    <row r="9" spans="1:7" ht="12">
      <c r="A9" s="34" t="s">
        <v>10</v>
      </c>
      <c r="B9" s="5" t="s">
        <v>623</v>
      </c>
      <c r="C9" s="68">
        <v>121</v>
      </c>
      <c r="D9" s="68">
        <v>1943</v>
      </c>
      <c r="E9" s="68">
        <v>25</v>
      </c>
      <c r="F9" s="68">
        <v>65</v>
      </c>
      <c r="G9" s="10"/>
    </row>
    <row r="10" spans="1:7" ht="12">
      <c r="A10" s="33" t="s">
        <v>11</v>
      </c>
      <c r="B10" s="4" t="s">
        <v>12</v>
      </c>
      <c r="C10" s="81">
        <v>150</v>
      </c>
      <c r="D10" s="81">
        <v>300</v>
      </c>
      <c r="E10" s="81"/>
      <c r="F10" s="81">
        <v>25</v>
      </c>
      <c r="G10" s="10"/>
    </row>
    <row r="11" spans="1:7" ht="12">
      <c r="A11" s="72" t="s">
        <v>13</v>
      </c>
      <c r="B11" s="5" t="s">
        <v>14</v>
      </c>
      <c r="C11" s="68">
        <v>47</v>
      </c>
      <c r="D11" s="68">
        <v>346</v>
      </c>
      <c r="E11" s="68">
        <v>0</v>
      </c>
      <c r="F11" s="68">
        <v>18</v>
      </c>
      <c r="G11" s="10"/>
    </row>
    <row r="12" spans="1:7" ht="12">
      <c r="A12" s="4" t="s">
        <v>15</v>
      </c>
      <c r="B12" s="4" t="s">
        <v>294</v>
      </c>
      <c r="C12" s="81">
        <v>82</v>
      </c>
      <c r="D12" s="81">
        <v>236</v>
      </c>
      <c r="E12" s="81">
        <v>0</v>
      </c>
      <c r="F12" s="81">
        <v>41</v>
      </c>
      <c r="G12" s="10"/>
    </row>
    <row r="13" spans="1:7" ht="12">
      <c r="A13" s="34" t="s">
        <v>17</v>
      </c>
      <c r="B13" s="5" t="s">
        <v>563</v>
      </c>
      <c r="C13" s="68">
        <v>12</v>
      </c>
      <c r="D13" s="68">
        <v>825</v>
      </c>
      <c r="E13" s="68">
        <v>27</v>
      </c>
      <c r="F13" s="68">
        <v>60</v>
      </c>
      <c r="G13" s="10"/>
    </row>
    <row r="14" spans="1:7" ht="12">
      <c r="A14" s="33" t="s">
        <v>22</v>
      </c>
      <c r="B14" s="4" t="s">
        <v>23</v>
      </c>
      <c r="C14" s="81">
        <v>15</v>
      </c>
      <c r="D14" s="81">
        <v>208</v>
      </c>
      <c r="E14" s="81">
        <v>0</v>
      </c>
      <c r="F14" s="81">
        <v>14</v>
      </c>
      <c r="G14" s="10"/>
    </row>
    <row r="15" spans="1:7" ht="12">
      <c r="A15" s="34" t="s">
        <v>22</v>
      </c>
      <c r="B15" s="5" t="s">
        <v>24</v>
      </c>
      <c r="C15" s="68">
        <v>0</v>
      </c>
      <c r="D15" s="68">
        <v>0</v>
      </c>
      <c r="E15" s="68">
        <v>0</v>
      </c>
      <c r="F15" s="68">
        <v>20</v>
      </c>
      <c r="G15" s="10"/>
    </row>
    <row r="16" spans="1:7" ht="12">
      <c r="A16" s="33" t="s">
        <v>25</v>
      </c>
      <c r="B16" s="4" t="s">
        <v>564</v>
      </c>
      <c r="C16" s="81">
        <v>60</v>
      </c>
      <c r="D16" s="81">
        <v>966</v>
      </c>
      <c r="E16" s="81"/>
      <c r="F16" s="81">
        <v>57</v>
      </c>
      <c r="G16" s="10"/>
    </row>
    <row r="17" spans="1:7" ht="12">
      <c r="A17" s="34" t="s">
        <v>26</v>
      </c>
      <c r="B17" s="5" t="s">
        <v>27</v>
      </c>
      <c r="C17" s="68">
        <v>114</v>
      </c>
      <c r="D17" s="68">
        <v>185</v>
      </c>
      <c r="E17" s="68">
        <v>25</v>
      </c>
      <c r="F17" s="68">
        <v>9</v>
      </c>
      <c r="G17" s="10"/>
    </row>
    <row r="18" spans="1:7" ht="12">
      <c r="A18" s="33" t="s">
        <v>30</v>
      </c>
      <c r="B18" s="4" t="s">
        <v>565</v>
      </c>
      <c r="C18" s="81">
        <v>0</v>
      </c>
      <c r="D18" s="81">
        <v>280</v>
      </c>
      <c r="E18" s="81">
        <v>10</v>
      </c>
      <c r="F18" s="81">
        <v>50</v>
      </c>
      <c r="G18" s="10"/>
    </row>
    <row r="19" spans="1:7" ht="12">
      <c r="A19" s="34" t="s">
        <v>35</v>
      </c>
      <c r="B19" s="5" t="s">
        <v>36</v>
      </c>
      <c r="C19" s="68">
        <v>15</v>
      </c>
      <c r="D19" s="68">
        <v>80</v>
      </c>
      <c r="E19" s="68">
        <v>5</v>
      </c>
      <c r="F19" s="68">
        <v>8</v>
      </c>
      <c r="G19" s="10"/>
    </row>
    <row r="20" spans="1:7" ht="12">
      <c r="A20" s="33" t="s">
        <v>37</v>
      </c>
      <c r="B20" s="4" t="s">
        <v>38</v>
      </c>
      <c r="C20" s="81">
        <v>52</v>
      </c>
      <c r="D20" s="81">
        <v>203</v>
      </c>
      <c r="E20" s="81">
        <v>0</v>
      </c>
      <c r="F20" s="81">
        <v>4</v>
      </c>
      <c r="G20" s="10"/>
    </row>
    <row r="21" spans="1:7" ht="12">
      <c r="A21" s="34" t="s">
        <v>39</v>
      </c>
      <c r="B21" s="5" t="s">
        <v>40</v>
      </c>
      <c r="C21" s="68">
        <v>50</v>
      </c>
      <c r="D21" s="68">
        <v>316</v>
      </c>
      <c r="E21" s="68">
        <v>2</v>
      </c>
      <c r="F21" s="68">
        <v>10</v>
      </c>
      <c r="G21" s="10"/>
    </row>
    <row r="22" spans="1:7" ht="12">
      <c r="A22" s="33" t="s">
        <v>41</v>
      </c>
      <c r="B22" s="4" t="s">
        <v>42</v>
      </c>
      <c r="C22" s="81">
        <v>25</v>
      </c>
      <c r="D22" s="81">
        <v>619</v>
      </c>
      <c r="E22" s="81">
        <v>0</v>
      </c>
      <c r="F22" s="81">
        <v>31</v>
      </c>
      <c r="G22" s="10"/>
    </row>
    <row r="23" spans="1:7" ht="12">
      <c r="A23" s="34" t="s">
        <v>43</v>
      </c>
      <c r="B23" s="5" t="s">
        <v>566</v>
      </c>
      <c r="C23" s="68">
        <v>100</v>
      </c>
      <c r="D23" s="68">
        <v>1027</v>
      </c>
      <c r="E23" s="68">
        <v>15</v>
      </c>
      <c r="F23" s="68">
        <v>71</v>
      </c>
      <c r="G23" s="10"/>
    </row>
    <row r="24" spans="1:7" ht="12">
      <c r="A24" s="4" t="s">
        <v>50</v>
      </c>
      <c r="B24" s="4" t="s">
        <v>477</v>
      </c>
      <c r="C24" s="81">
        <v>66</v>
      </c>
      <c r="D24" s="81">
        <v>310</v>
      </c>
      <c r="E24" s="81"/>
      <c r="F24" s="81">
        <v>13</v>
      </c>
      <c r="G24" s="10"/>
    </row>
    <row r="25" spans="1:7" ht="12">
      <c r="A25" s="34" t="s">
        <v>50</v>
      </c>
      <c r="B25" s="5" t="s">
        <v>52</v>
      </c>
      <c r="C25" s="68">
        <v>77</v>
      </c>
      <c r="D25" s="68">
        <v>204</v>
      </c>
      <c r="E25" s="68">
        <v>12</v>
      </c>
      <c r="F25" s="68">
        <v>14</v>
      </c>
      <c r="G25" s="10"/>
    </row>
    <row r="26" spans="1:7" ht="12">
      <c r="A26" s="33" t="s">
        <v>50</v>
      </c>
      <c r="B26" s="4" t="s">
        <v>479</v>
      </c>
      <c r="C26" s="81">
        <v>100</v>
      </c>
      <c r="D26" s="81">
        <v>3000</v>
      </c>
      <c r="E26" s="81">
        <v>12</v>
      </c>
      <c r="F26" s="81">
        <v>20</v>
      </c>
      <c r="G26" s="10"/>
    </row>
    <row r="27" spans="1:7" ht="12">
      <c r="A27" s="34" t="s">
        <v>50</v>
      </c>
      <c r="B27" s="5" t="s">
        <v>478</v>
      </c>
      <c r="C27" s="68">
        <v>150</v>
      </c>
      <c r="D27" s="68">
        <v>225</v>
      </c>
      <c r="E27" s="68">
        <v>5</v>
      </c>
      <c r="F27" s="68">
        <v>4</v>
      </c>
      <c r="G27" s="10"/>
    </row>
    <row r="28" spans="1:7" ht="12">
      <c r="A28" s="4" t="s">
        <v>50</v>
      </c>
      <c r="B28" s="4" t="s">
        <v>481</v>
      </c>
      <c r="C28" s="81">
        <v>40</v>
      </c>
      <c r="D28" s="81">
        <v>241</v>
      </c>
      <c r="E28" s="81">
        <v>30</v>
      </c>
      <c r="F28" s="81">
        <v>18</v>
      </c>
      <c r="G28" s="10"/>
    </row>
    <row r="29" spans="1:7" ht="12">
      <c r="A29" s="34" t="s">
        <v>53</v>
      </c>
      <c r="B29" s="5" t="s">
        <v>54</v>
      </c>
      <c r="C29" s="68">
        <v>80</v>
      </c>
      <c r="D29" s="68">
        <v>125</v>
      </c>
      <c r="E29" s="68">
        <v>30</v>
      </c>
      <c r="F29" s="68">
        <v>43</v>
      </c>
      <c r="G29" s="10"/>
    </row>
    <row r="30" spans="1:7" ht="12">
      <c r="A30" s="33" t="s">
        <v>55</v>
      </c>
      <c r="B30" s="4" t="s">
        <v>56</v>
      </c>
      <c r="C30" s="81">
        <v>50</v>
      </c>
      <c r="D30" s="81">
        <v>130</v>
      </c>
      <c r="E30" s="81"/>
      <c r="F30" s="81">
        <v>10</v>
      </c>
      <c r="G30" s="10"/>
    </row>
    <row r="31" spans="1:7" ht="12">
      <c r="A31" s="5" t="s">
        <v>309</v>
      </c>
      <c r="B31" s="5" t="s">
        <v>310</v>
      </c>
      <c r="C31" s="68"/>
      <c r="D31" s="68">
        <v>409</v>
      </c>
      <c r="E31" s="68"/>
      <c r="F31" s="68">
        <v>22</v>
      </c>
      <c r="G31" s="10"/>
    </row>
    <row r="32" spans="1:7" ht="12">
      <c r="A32" s="33" t="s">
        <v>57</v>
      </c>
      <c r="B32" s="4" t="s">
        <v>58</v>
      </c>
      <c r="C32" s="81">
        <v>10</v>
      </c>
      <c r="D32" s="81">
        <v>480</v>
      </c>
      <c r="E32" s="81">
        <v>0</v>
      </c>
      <c r="F32" s="81">
        <v>10</v>
      </c>
      <c r="G32" s="10"/>
    </row>
    <row r="33" spans="1:7" ht="12">
      <c r="A33" s="5" t="s">
        <v>365</v>
      </c>
      <c r="B33" s="5" t="s">
        <v>366</v>
      </c>
      <c r="C33" s="68">
        <v>400</v>
      </c>
      <c r="D33" s="68">
        <v>1140</v>
      </c>
      <c r="E33" s="68">
        <v>0</v>
      </c>
      <c r="F33" s="68">
        <v>25</v>
      </c>
      <c r="G33" s="10"/>
    </row>
    <row r="34" spans="1:7" ht="12">
      <c r="A34" s="33" t="s">
        <v>59</v>
      </c>
      <c r="B34" s="4" t="s">
        <v>504</v>
      </c>
      <c r="C34" s="81">
        <v>45</v>
      </c>
      <c r="D34" s="81">
        <v>465</v>
      </c>
      <c r="E34" s="81">
        <v>15</v>
      </c>
      <c r="F34" s="81">
        <v>39</v>
      </c>
      <c r="G34" s="10"/>
    </row>
    <row r="35" spans="1:7" ht="12">
      <c r="A35" s="5" t="s">
        <v>367</v>
      </c>
      <c r="B35" s="5" t="s">
        <v>368</v>
      </c>
      <c r="C35" s="68">
        <v>2</v>
      </c>
      <c r="D35" s="68">
        <v>182</v>
      </c>
      <c r="E35" s="68">
        <v>52</v>
      </c>
      <c r="F35" s="68">
        <v>28</v>
      </c>
      <c r="G35" s="10"/>
    </row>
    <row r="36" spans="1:7" ht="12">
      <c r="A36" s="33" t="s">
        <v>63</v>
      </c>
      <c r="B36" s="4" t="s">
        <v>567</v>
      </c>
      <c r="C36" s="81">
        <v>53</v>
      </c>
      <c r="D36" s="81">
        <v>577</v>
      </c>
      <c r="E36" s="81">
        <v>5</v>
      </c>
      <c r="F36" s="81">
        <v>52</v>
      </c>
      <c r="G36" s="10"/>
    </row>
    <row r="37" spans="1:7" ht="12">
      <c r="A37" s="34" t="s">
        <v>64</v>
      </c>
      <c r="B37" s="5" t="s">
        <v>67</v>
      </c>
      <c r="C37" s="68">
        <v>161</v>
      </c>
      <c r="D37" s="68">
        <v>1868</v>
      </c>
      <c r="E37" s="68">
        <v>42</v>
      </c>
      <c r="F37" s="68">
        <v>64</v>
      </c>
      <c r="G37" s="10"/>
    </row>
    <row r="38" spans="1:7" ht="12">
      <c r="A38" s="33" t="s">
        <v>64</v>
      </c>
      <c r="B38" s="4" t="s">
        <v>65</v>
      </c>
      <c r="C38" s="81">
        <v>100</v>
      </c>
      <c r="D38" s="81">
        <v>532</v>
      </c>
      <c r="E38" s="81">
        <v>92</v>
      </c>
      <c r="F38" s="81">
        <v>45</v>
      </c>
      <c r="G38" s="10"/>
    </row>
    <row r="39" spans="1:7" ht="12">
      <c r="A39" s="5" t="s">
        <v>64</v>
      </c>
      <c r="B39" s="5" t="s">
        <v>546</v>
      </c>
      <c r="C39" s="68">
        <v>147</v>
      </c>
      <c r="D39" s="68">
        <v>299</v>
      </c>
      <c r="E39" s="68">
        <v>572</v>
      </c>
      <c r="F39" s="68">
        <v>5</v>
      </c>
      <c r="G39" s="10"/>
    </row>
    <row r="40" spans="1:7" s="7" customFormat="1" ht="12.75" thickBot="1">
      <c r="A40" s="33" t="s">
        <v>68</v>
      </c>
      <c r="B40" s="4" t="s">
        <v>458</v>
      </c>
      <c r="C40" s="81">
        <v>20</v>
      </c>
      <c r="D40" s="81">
        <v>150</v>
      </c>
      <c r="E40" s="81">
        <v>20</v>
      </c>
      <c r="F40" s="81">
        <v>17</v>
      </c>
      <c r="G40" s="8"/>
    </row>
    <row r="41" spans="1:7" s="6" customFormat="1" ht="12">
      <c r="A41" s="5" t="s">
        <v>370</v>
      </c>
      <c r="B41" s="5" t="s">
        <v>371</v>
      </c>
      <c r="C41" s="68">
        <v>92</v>
      </c>
      <c r="D41" s="68">
        <v>450</v>
      </c>
      <c r="E41" s="68">
        <v>50</v>
      </c>
      <c r="F41" s="68">
        <v>44</v>
      </c>
      <c r="G41" s="8"/>
    </row>
    <row r="42" spans="1:7" ht="12">
      <c r="A42" s="33" t="s">
        <v>614</v>
      </c>
      <c r="B42" s="4" t="s">
        <v>613</v>
      </c>
      <c r="C42" s="81">
        <v>108</v>
      </c>
      <c r="D42" s="81">
        <v>420</v>
      </c>
      <c r="E42" s="81">
        <v>23</v>
      </c>
      <c r="F42" s="81">
        <v>37</v>
      </c>
      <c r="G42" s="10"/>
    </row>
    <row r="43" spans="1:7" ht="12">
      <c r="A43" s="5" t="s">
        <v>372</v>
      </c>
      <c r="B43" s="5" t="s">
        <v>373</v>
      </c>
      <c r="C43" s="68">
        <v>10</v>
      </c>
      <c r="D43" s="68"/>
      <c r="E43" s="68">
        <v>32</v>
      </c>
      <c r="F43" s="68">
        <v>14</v>
      </c>
      <c r="G43" s="10"/>
    </row>
    <row r="44" spans="1:7" ht="12">
      <c r="A44" s="4" t="s">
        <v>374</v>
      </c>
      <c r="B44" s="4" t="s">
        <v>375</v>
      </c>
      <c r="C44" s="81">
        <v>200</v>
      </c>
      <c r="D44" s="81">
        <v>200</v>
      </c>
      <c r="E44" s="81">
        <v>50</v>
      </c>
      <c r="F44" s="81">
        <v>12</v>
      </c>
      <c r="G44" s="10"/>
    </row>
    <row r="45" spans="1:7" ht="12">
      <c r="A45" s="34" t="s">
        <v>75</v>
      </c>
      <c r="B45" s="5" t="s">
        <v>77</v>
      </c>
      <c r="C45" s="68">
        <v>7</v>
      </c>
      <c r="D45" s="68">
        <v>666</v>
      </c>
      <c r="E45" s="68">
        <v>11</v>
      </c>
      <c r="F45" s="68">
        <v>23</v>
      </c>
      <c r="G45" s="10"/>
    </row>
    <row r="46" spans="1:7" ht="12">
      <c r="A46" s="4" t="s">
        <v>453</v>
      </c>
      <c r="B46" s="4" t="s">
        <v>380</v>
      </c>
      <c r="C46" s="81">
        <v>50</v>
      </c>
      <c r="D46" s="81">
        <v>624</v>
      </c>
      <c r="E46" s="81">
        <v>75</v>
      </c>
      <c r="F46" s="81">
        <v>32</v>
      </c>
      <c r="G46" s="10"/>
    </row>
    <row r="47" spans="1:7" ht="12">
      <c r="A47" s="34" t="s">
        <v>633</v>
      </c>
      <c r="B47" s="5" t="s">
        <v>82</v>
      </c>
      <c r="C47" s="68">
        <v>333</v>
      </c>
      <c r="D47" s="68">
        <v>1444</v>
      </c>
      <c r="E47" s="68">
        <v>0</v>
      </c>
      <c r="F47" s="68">
        <v>39</v>
      </c>
      <c r="G47" s="10"/>
    </row>
    <row r="48" spans="1:7" ht="12">
      <c r="A48" s="33" t="s">
        <v>85</v>
      </c>
      <c r="B48" s="4" t="s">
        <v>86</v>
      </c>
      <c r="C48" s="81">
        <v>26</v>
      </c>
      <c r="D48" s="81">
        <v>45</v>
      </c>
      <c r="E48" s="81">
        <v>3</v>
      </c>
      <c r="F48" s="81">
        <v>16</v>
      </c>
      <c r="G48" s="10"/>
    </row>
    <row r="49" spans="1:7" ht="12">
      <c r="A49" s="5" t="s">
        <v>85</v>
      </c>
      <c r="B49" s="5" t="s">
        <v>383</v>
      </c>
      <c r="C49" s="68">
        <v>11</v>
      </c>
      <c r="D49" s="68">
        <v>588</v>
      </c>
      <c r="E49" s="68">
        <v>21</v>
      </c>
      <c r="F49" s="68">
        <v>40</v>
      </c>
      <c r="G49" s="10"/>
    </row>
    <row r="50" spans="1:7" ht="12">
      <c r="A50" s="33" t="s">
        <v>616</v>
      </c>
      <c r="B50" s="4" t="s">
        <v>617</v>
      </c>
      <c r="C50" s="81">
        <v>529</v>
      </c>
      <c r="D50" s="81">
        <v>4245</v>
      </c>
      <c r="E50" s="81">
        <v>144</v>
      </c>
      <c r="F50" s="81">
        <v>194</v>
      </c>
      <c r="G50" s="10"/>
    </row>
    <row r="51" spans="1:7" ht="12">
      <c r="A51" s="5" t="s">
        <v>384</v>
      </c>
      <c r="B51" s="5" t="s">
        <v>618</v>
      </c>
      <c r="C51" s="68">
        <v>36</v>
      </c>
      <c r="D51" s="68">
        <v>183</v>
      </c>
      <c r="E51" s="68">
        <v>4</v>
      </c>
      <c r="F51" s="68">
        <v>58</v>
      </c>
      <c r="G51" s="10"/>
    </row>
    <row r="52" spans="1:7" ht="12">
      <c r="A52" s="4" t="s">
        <v>387</v>
      </c>
      <c r="B52" s="4" t="s">
        <v>388</v>
      </c>
      <c r="C52" s="81">
        <v>205</v>
      </c>
      <c r="D52" s="81">
        <v>978</v>
      </c>
      <c r="E52" s="81">
        <v>118</v>
      </c>
      <c r="F52" s="81">
        <v>16</v>
      </c>
      <c r="G52" s="10"/>
    </row>
    <row r="53" spans="1:7" ht="12">
      <c r="A53" s="5" t="s">
        <v>387</v>
      </c>
      <c r="B53" s="5" t="s">
        <v>389</v>
      </c>
      <c r="C53" s="68">
        <v>31</v>
      </c>
      <c r="D53" s="68">
        <v>735</v>
      </c>
      <c r="E53" s="68" t="s">
        <v>513</v>
      </c>
      <c r="F53" s="68">
        <v>26</v>
      </c>
      <c r="G53" s="10"/>
    </row>
    <row r="54" spans="1:7" ht="12">
      <c r="A54" s="4" t="s">
        <v>387</v>
      </c>
      <c r="B54" s="4" t="s">
        <v>390</v>
      </c>
      <c r="C54" s="81">
        <v>91</v>
      </c>
      <c r="D54" s="81">
        <v>769</v>
      </c>
      <c r="E54" s="81">
        <v>44</v>
      </c>
      <c r="F54" s="81">
        <v>24</v>
      </c>
      <c r="G54" s="10"/>
    </row>
    <row r="55" spans="1:7" ht="12">
      <c r="A55" s="5" t="s">
        <v>391</v>
      </c>
      <c r="B55" s="5" t="s">
        <v>392</v>
      </c>
      <c r="C55" s="68">
        <v>75</v>
      </c>
      <c r="D55" s="68">
        <v>200</v>
      </c>
      <c r="E55" s="68">
        <v>100</v>
      </c>
      <c r="F55" s="68">
        <v>10</v>
      </c>
      <c r="G55" s="10"/>
    </row>
    <row r="56" spans="1:7" ht="12">
      <c r="A56" s="33" t="s">
        <v>87</v>
      </c>
      <c r="B56" s="4" t="s">
        <v>568</v>
      </c>
      <c r="C56" s="81">
        <v>100</v>
      </c>
      <c r="D56" s="81">
        <v>490</v>
      </c>
      <c r="E56" s="81">
        <v>30</v>
      </c>
      <c r="F56" s="81"/>
      <c r="G56" s="10"/>
    </row>
    <row r="57" spans="1:7" ht="12">
      <c r="A57" s="34" t="s">
        <v>88</v>
      </c>
      <c r="B57" s="5" t="s">
        <v>89</v>
      </c>
      <c r="C57" s="68">
        <v>50</v>
      </c>
      <c r="D57" s="68">
        <v>200</v>
      </c>
      <c r="E57" s="68"/>
      <c r="F57" s="68">
        <v>6</v>
      </c>
      <c r="G57" s="10"/>
    </row>
    <row r="58" spans="1:7" ht="12">
      <c r="A58" s="33" t="s">
        <v>90</v>
      </c>
      <c r="B58" s="4" t="s">
        <v>91</v>
      </c>
      <c r="C58" s="81">
        <v>47</v>
      </c>
      <c r="D58" s="81">
        <v>128</v>
      </c>
      <c r="E58" s="81">
        <v>0</v>
      </c>
      <c r="F58" s="81">
        <v>18</v>
      </c>
      <c r="G58" s="10"/>
    </row>
    <row r="59" spans="1:7" ht="12">
      <c r="A59" s="34" t="s">
        <v>92</v>
      </c>
      <c r="B59" s="5" t="s">
        <v>93</v>
      </c>
      <c r="C59" s="68">
        <v>20</v>
      </c>
      <c r="D59" s="68">
        <v>40</v>
      </c>
      <c r="E59" s="68"/>
      <c r="F59" s="68">
        <v>16</v>
      </c>
      <c r="G59" s="10"/>
    </row>
    <row r="60" spans="1:7" ht="12">
      <c r="A60" s="33" t="s">
        <v>94</v>
      </c>
      <c r="B60" s="4" t="s">
        <v>590</v>
      </c>
      <c r="C60" s="81">
        <v>0</v>
      </c>
      <c r="D60" s="81">
        <v>1239</v>
      </c>
      <c r="E60" s="81">
        <v>32</v>
      </c>
      <c r="F60" s="81">
        <v>40</v>
      </c>
      <c r="G60" s="10"/>
    </row>
    <row r="61" spans="1:7" ht="12">
      <c r="A61" s="5" t="s">
        <v>397</v>
      </c>
      <c r="B61" s="5" t="s">
        <v>398</v>
      </c>
      <c r="C61" s="68">
        <v>76</v>
      </c>
      <c r="D61" s="68">
        <v>109</v>
      </c>
      <c r="E61" s="68">
        <v>3</v>
      </c>
      <c r="F61" s="68">
        <v>6</v>
      </c>
      <c r="G61" s="10"/>
    </row>
    <row r="62" spans="1:7" ht="12">
      <c r="A62" s="4" t="s">
        <v>401</v>
      </c>
      <c r="B62" s="4" t="s">
        <v>402</v>
      </c>
      <c r="C62" s="81"/>
      <c r="D62" s="81">
        <v>200</v>
      </c>
      <c r="E62" s="81"/>
      <c r="F62" s="81">
        <v>16</v>
      </c>
      <c r="G62" s="10"/>
    </row>
    <row r="63" spans="1:7" ht="12">
      <c r="A63" s="72" t="s">
        <v>100</v>
      </c>
      <c r="B63" s="5" t="s">
        <v>569</v>
      </c>
      <c r="C63" s="68">
        <v>68</v>
      </c>
      <c r="D63" s="68">
        <v>518</v>
      </c>
      <c r="E63" s="68">
        <v>0</v>
      </c>
      <c r="F63" s="68">
        <v>75</v>
      </c>
      <c r="G63" s="10"/>
    </row>
    <row r="64" spans="1:7" ht="12">
      <c r="A64" s="33" t="s">
        <v>101</v>
      </c>
      <c r="B64" s="4" t="s">
        <v>102</v>
      </c>
      <c r="C64" s="81">
        <v>50</v>
      </c>
      <c r="D64" s="81">
        <v>150</v>
      </c>
      <c r="E64" s="81">
        <v>25</v>
      </c>
      <c r="F64" s="81">
        <v>27</v>
      </c>
      <c r="G64" s="10"/>
    </row>
    <row r="65" spans="1:7" ht="12">
      <c r="A65" s="34" t="s">
        <v>104</v>
      </c>
      <c r="B65" s="5" t="s">
        <v>105</v>
      </c>
      <c r="C65" s="68">
        <v>39</v>
      </c>
      <c r="D65" s="68">
        <v>285</v>
      </c>
      <c r="E65" s="68">
        <v>103</v>
      </c>
      <c r="F65" s="68">
        <v>37</v>
      </c>
      <c r="G65" s="10"/>
    </row>
    <row r="66" spans="1:7" ht="12">
      <c r="A66" s="33" t="s">
        <v>108</v>
      </c>
      <c r="B66" s="4" t="s">
        <v>109</v>
      </c>
      <c r="C66" s="81">
        <v>426</v>
      </c>
      <c r="D66" s="81">
        <v>1168</v>
      </c>
      <c r="E66" s="81">
        <v>506</v>
      </c>
      <c r="F66" s="81">
        <v>35</v>
      </c>
      <c r="G66" s="10"/>
    </row>
    <row r="67" spans="1:7" ht="12">
      <c r="A67" s="34" t="s">
        <v>114</v>
      </c>
      <c r="B67" s="5" t="s">
        <v>115</v>
      </c>
      <c r="C67" s="68">
        <v>0</v>
      </c>
      <c r="D67" s="68">
        <v>295</v>
      </c>
      <c r="E67" s="68">
        <v>0</v>
      </c>
      <c r="F67" s="68">
        <v>19</v>
      </c>
      <c r="G67" s="10"/>
    </row>
    <row r="68" spans="1:7" ht="12">
      <c r="A68" s="33" t="s">
        <v>116</v>
      </c>
      <c r="B68" s="4" t="s">
        <v>570</v>
      </c>
      <c r="C68" s="81">
        <v>349</v>
      </c>
      <c r="D68" s="81">
        <v>1163</v>
      </c>
      <c r="E68" s="81">
        <v>0</v>
      </c>
      <c r="F68" s="81">
        <v>50</v>
      </c>
      <c r="G68" s="10"/>
    </row>
    <row r="69" spans="1:7" ht="12">
      <c r="A69" s="27" t="s">
        <v>314</v>
      </c>
      <c r="B69" s="27" t="s">
        <v>315</v>
      </c>
      <c r="C69" s="68">
        <v>10</v>
      </c>
      <c r="D69" s="68">
        <v>100</v>
      </c>
      <c r="E69" s="68">
        <v>0</v>
      </c>
      <c r="F69" s="68">
        <v>4</v>
      </c>
      <c r="G69" s="10"/>
    </row>
    <row r="70" spans="1:7" ht="12">
      <c r="A70" s="33" t="s">
        <v>119</v>
      </c>
      <c r="B70" s="4" t="s">
        <v>120</v>
      </c>
      <c r="C70" s="81">
        <v>300</v>
      </c>
      <c r="D70" s="81">
        <v>680</v>
      </c>
      <c r="E70" s="81"/>
      <c r="F70" s="81">
        <v>42</v>
      </c>
      <c r="G70" s="10"/>
    </row>
    <row r="71" spans="1:7" ht="12">
      <c r="A71" s="27" t="s">
        <v>119</v>
      </c>
      <c r="B71" s="27" t="s">
        <v>317</v>
      </c>
      <c r="C71" s="68">
        <v>47</v>
      </c>
      <c r="D71" s="68">
        <v>370</v>
      </c>
      <c r="E71" s="68">
        <v>14</v>
      </c>
      <c r="F71" s="68">
        <v>30</v>
      </c>
      <c r="G71" s="10"/>
    </row>
    <row r="72" spans="1:7" ht="12">
      <c r="A72" s="33" t="s">
        <v>121</v>
      </c>
      <c r="B72" s="4" t="s">
        <v>587</v>
      </c>
      <c r="C72" s="81">
        <v>52</v>
      </c>
      <c r="D72" s="81">
        <v>1910</v>
      </c>
      <c r="E72" s="81">
        <v>82</v>
      </c>
      <c r="F72" s="81">
        <v>63</v>
      </c>
      <c r="G72" s="10"/>
    </row>
    <row r="73" spans="1:7" ht="12">
      <c r="A73" s="27" t="s">
        <v>319</v>
      </c>
      <c r="B73" s="27" t="s">
        <v>320</v>
      </c>
      <c r="C73" s="68"/>
      <c r="D73" s="68"/>
      <c r="E73" s="68"/>
      <c r="F73" s="68">
        <v>11</v>
      </c>
      <c r="G73" s="10"/>
    </row>
    <row r="74" spans="1:7" ht="12">
      <c r="A74" s="33" t="s">
        <v>123</v>
      </c>
      <c r="B74" s="4" t="s">
        <v>124</v>
      </c>
      <c r="C74" s="81">
        <v>20</v>
      </c>
      <c r="D74" s="81">
        <v>150</v>
      </c>
      <c r="E74" s="81">
        <v>40</v>
      </c>
      <c r="F74" s="81">
        <v>12</v>
      </c>
      <c r="G74" s="10"/>
    </row>
    <row r="75" spans="1:7" ht="12">
      <c r="A75" s="34" t="s">
        <v>471</v>
      </c>
      <c r="B75" s="5" t="s">
        <v>125</v>
      </c>
      <c r="C75" s="68">
        <v>79</v>
      </c>
      <c r="D75" s="68">
        <v>215</v>
      </c>
      <c r="E75" s="68">
        <v>0</v>
      </c>
      <c r="F75" s="68">
        <v>20</v>
      </c>
      <c r="G75" s="10"/>
    </row>
    <row r="76" spans="1:7" ht="12">
      <c r="A76" s="33" t="s">
        <v>126</v>
      </c>
      <c r="B76" s="4" t="s">
        <v>127</v>
      </c>
      <c r="C76" s="81"/>
      <c r="D76" s="81"/>
      <c r="E76" s="81"/>
      <c r="F76" s="81">
        <v>12</v>
      </c>
      <c r="G76" s="10"/>
    </row>
    <row r="77" spans="1:7" ht="12">
      <c r="A77" s="34" t="s">
        <v>128</v>
      </c>
      <c r="B77" s="5" t="s">
        <v>129</v>
      </c>
      <c r="C77" s="68"/>
      <c r="D77" s="68">
        <v>450</v>
      </c>
      <c r="E77" s="68"/>
      <c r="F77" s="68">
        <v>11</v>
      </c>
      <c r="G77" s="10"/>
    </row>
    <row r="78" spans="1:7" s="7" customFormat="1" ht="12.75" thickBot="1">
      <c r="A78" s="33" t="s">
        <v>130</v>
      </c>
      <c r="B78" s="4" t="s">
        <v>131</v>
      </c>
      <c r="C78" s="81">
        <v>54</v>
      </c>
      <c r="D78" s="81">
        <v>580</v>
      </c>
      <c r="E78" s="81">
        <v>27</v>
      </c>
      <c r="F78" s="81">
        <v>25</v>
      </c>
      <c r="G78" s="8"/>
    </row>
    <row r="79" spans="1:7" ht="12">
      <c r="A79" s="34" t="s">
        <v>132</v>
      </c>
      <c r="B79" s="5" t="s">
        <v>134</v>
      </c>
      <c r="C79" s="68">
        <v>185</v>
      </c>
      <c r="D79" s="68">
        <v>595</v>
      </c>
      <c r="E79" s="68">
        <v>34</v>
      </c>
      <c r="F79" s="68">
        <v>82</v>
      </c>
      <c r="G79" s="10"/>
    </row>
    <row r="80" spans="1:7" ht="12">
      <c r="A80" s="33" t="s">
        <v>132</v>
      </c>
      <c r="B80" s="4" t="s">
        <v>133</v>
      </c>
      <c r="C80" s="81">
        <v>12</v>
      </c>
      <c r="D80" s="81">
        <v>606</v>
      </c>
      <c r="E80" s="81"/>
      <c r="F80" s="81">
        <v>10</v>
      </c>
      <c r="G80" s="10"/>
    </row>
    <row r="81" spans="1:7" ht="12">
      <c r="A81" s="34" t="s">
        <v>135</v>
      </c>
      <c r="B81" s="5" t="s">
        <v>136</v>
      </c>
      <c r="C81" s="68">
        <v>49</v>
      </c>
      <c r="D81" s="68">
        <v>674</v>
      </c>
      <c r="E81" s="68">
        <v>0</v>
      </c>
      <c r="F81" s="68">
        <v>18</v>
      </c>
      <c r="G81" s="10"/>
    </row>
    <row r="82" spans="1:7" ht="12">
      <c r="A82" s="33" t="s">
        <v>135</v>
      </c>
      <c r="B82" s="4" t="s">
        <v>137</v>
      </c>
      <c r="C82" s="81">
        <v>135</v>
      </c>
      <c r="D82" s="81">
        <v>159</v>
      </c>
      <c r="E82" s="81"/>
      <c r="F82" s="81">
        <v>5</v>
      </c>
      <c r="G82" s="10"/>
    </row>
    <row r="83" spans="1:7" ht="12">
      <c r="A83" s="34" t="s">
        <v>138</v>
      </c>
      <c r="B83" s="5" t="s">
        <v>139</v>
      </c>
      <c r="C83" s="68">
        <v>29</v>
      </c>
      <c r="D83" s="68">
        <v>36</v>
      </c>
      <c r="E83" s="68"/>
      <c r="F83" s="68">
        <v>6</v>
      </c>
      <c r="G83" s="10"/>
    </row>
    <row r="84" spans="1:7" ht="12">
      <c r="A84" s="26" t="s">
        <v>140</v>
      </c>
      <c r="B84" s="26" t="s">
        <v>322</v>
      </c>
      <c r="C84" s="81">
        <v>0</v>
      </c>
      <c r="D84" s="81">
        <v>561</v>
      </c>
      <c r="E84" s="81">
        <v>1</v>
      </c>
      <c r="F84" s="81">
        <v>33</v>
      </c>
      <c r="G84" s="10"/>
    </row>
    <row r="85" spans="1:7" ht="12">
      <c r="A85" s="34" t="s">
        <v>143</v>
      </c>
      <c r="B85" s="5" t="s">
        <v>144</v>
      </c>
      <c r="C85" s="68">
        <v>67</v>
      </c>
      <c r="D85" s="68">
        <v>35</v>
      </c>
      <c r="E85" s="68">
        <v>5</v>
      </c>
      <c r="F85" s="68">
        <v>2</v>
      </c>
      <c r="G85" s="10"/>
    </row>
    <row r="86" spans="1:7" ht="12">
      <c r="A86" s="33" t="s">
        <v>145</v>
      </c>
      <c r="B86" s="4" t="s">
        <v>146</v>
      </c>
      <c r="C86" s="81">
        <v>14</v>
      </c>
      <c r="D86" s="81">
        <v>355</v>
      </c>
      <c r="E86" s="81">
        <v>27</v>
      </c>
      <c r="F86" s="81">
        <v>25</v>
      </c>
      <c r="G86" s="10"/>
    </row>
    <row r="87" spans="1:7" ht="12">
      <c r="A87" s="27" t="s">
        <v>325</v>
      </c>
      <c r="B87" s="27" t="s">
        <v>326</v>
      </c>
      <c r="C87" s="68">
        <v>0</v>
      </c>
      <c r="D87" s="68">
        <v>447</v>
      </c>
      <c r="E87" s="68">
        <v>0</v>
      </c>
      <c r="F87" s="68">
        <v>21</v>
      </c>
      <c r="G87" s="10"/>
    </row>
    <row r="88" spans="1:7" ht="12">
      <c r="A88" s="33" t="s">
        <v>147</v>
      </c>
      <c r="B88" s="4" t="s">
        <v>150</v>
      </c>
      <c r="C88" s="81">
        <v>25</v>
      </c>
      <c r="D88" s="81">
        <v>480</v>
      </c>
      <c r="E88" s="81">
        <v>0</v>
      </c>
      <c r="F88" s="81">
        <v>26</v>
      </c>
      <c r="G88" s="10"/>
    </row>
    <row r="89" spans="1:7" ht="12">
      <c r="A89" s="34" t="s">
        <v>147</v>
      </c>
      <c r="B89" s="5" t="s">
        <v>149</v>
      </c>
      <c r="C89" s="68">
        <v>40</v>
      </c>
      <c r="D89" s="68">
        <v>434</v>
      </c>
      <c r="E89" s="68">
        <v>0</v>
      </c>
      <c r="F89" s="68">
        <v>22</v>
      </c>
      <c r="G89" s="10"/>
    </row>
    <row r="90" spans="1:7" ht="12">
      <c r="A90" s="26" t="s">
        <v>330</v>
      </c>
      <c r="B90" s="26" t="s">
        <v>331</v>
      </c>
      <c r="C90" s="81"/>
      <c r="D90" s="81">
        <v>28</v>
      </c>
      <c r="E90" s="81"/>
      <c r="F90" s="81">
        <v>4</v>
      </c>
      <c r="G90" s="10"/>
    </row>
    <row r="91" spans="1:7" ht="12">
      <c r="A91" s="72" t="s">
        <v>538</v>
      </c>
      <c r="B91" s="5" t="s">
        <v>539</v>
      </c>
      <c r="C91" s="68"/>
      <c r="D91" s="68">
        <v>324</v>
      </c>
      <c r="E91" s="68"/>
      <c r="F91" s="68">
        <v>23</v>
      </c>
      <c r="G91" s="10"/>
    </row>
    <row r="92" spans="1:7" ht="12">
      <c r="A92" s="33" t="s">
        <v>154</v>
      </c>
      <c r="B92" s="4" t="s">
        <v>155</v>
      </c>
      <c r="C92" s="81"/>
      <c r="D92" s="81">
        <v>50</v>
      </c>
      <c r="E92" s="81"/>
      <c r="F92" s="81">
        <v>5</v>
      </c>
      <c r="G92" s="10"/>
    </row>
    <row r="93" spans="1:7" ht="12">
      <c r="A93" s="34" t="s">
        <v>156</v>
      </c>
      <c r="B93" s="5" t="s">
        <v>157</v>
      </c>
      <c r="C93" s="68"/>
      <c r="D93" s="68">
        <v>274</v>
      </c>
      <c r="E93" s="68"/>
      <c r="F93" s="68">
        <v>19</v>
      </c>
      <c r="G93" s="10"/>
    </row>
    <row r="94" spans="1:7" ht="12">
      <c r="A94" s="33" t="s">
        <v>158</v>
      </c>
      <c r="B94" s="4" t="s">
        <v>159</v>
      </c>
      <c r="C94" s="81"/>
      <c r="D94" s="81" t="s">
        <v>667</v>
      </c>
      <c r="E94" s="81"/>
      <c r="F94" s="81">
        <v>26</v>
      </c>
      <c r="G94" s="10"/>
    </row>
    <row r="95" spans="1:7" ht="12">
      <c r="A95" s="34" t="s">
        <v>160</v>
      </c>
      <c r="B95" s="5" t="s">
        <v>161</v>
      </c>
      <c r="C95" s="68"/>
      <c r="D95" s="68">
        <v>350</v>
      </c>
      <c r="E95" s="68"/>
      <c r="F95" s="68"/>
      <c r="G95" s="10"/>
    </row>
    <row r="96" spans="1:7" ht="12">
      <c r="A96" s="35" t="s">
        <v>162</v>
      </c>
      <c r="B96" s="4" t="s">
        <v>571</v>
      </c>
      <c r="C96" s="81">
        <v>357</v>
      </c>
      <c r="D96" s="81">
        <v>445</v>
      </c>
      <c r="E96" s="81">
        <v>10</v>
      </c>
      <c r="F96" s="81">
        <v>27</v>
      </c>
      <c r="G96" s="10"/>
    </row>
    <row r="97" spans="1:7" ht="12">
      <c r="A97" s="27" t="s">
        <v>339</v>
      </c>
      <c r="B97" s="27" t="s">
        <v>341</v>
      </c>
      <c r="C97" s="68">
        <v>10</v>
      </c>
      <c r="D97" s="68">
        <v>439</v>
      </c>
      <c r="E97" s="68">
        <v>15328</v>
      </c>
      <c r="F97" s="68">
        <v>50</v>
      </c>
      <c r="G97" s="10"/>
    </row>
    <row r="98" spans="1:7" ht="12">
      <c r="A98" s="33" t="s">
        <v>163</v>
      </c>
      <c r="B98" s="4" t="s">
        <v>164</v>
      </c>
      <c r="C98" s="81"/>
      <c r="D98" s="81"/>
      <c r="E98" s="81"/>
      <c r="F98" s="81">
        <v>12</v>
      </c>
      <c r="G98" s="10"/>
    </row>
    <row r="99" spans="1:7" ht="12">
      <c r="A99" s="27" t="s">
        <v>348</v>
      </c>
      <c r="B99" s="27" t="s">
        <v>572</v>
      </c>
      <c r="C99" s="68">
        <v>110</v>
      </c>
      <c r="D99" s="68">
        <v>780</v>
      </c>
      <c r="E99" s="68">
        <v>15</v>
      </c>
      <c r="F99" s="68">
        <v>41</v>
      </c>
      <c r="G99" s="10"/>
    </row>
    <row r="100" spans="1:7" ht="12">
      <c r="A100" s="33" t="s">
        <v>165</v>
      </c>
      <c r="B100" s="4" t="s">
        <v>166</v>
      </c>
      <c r="C100" s="81">
        <v>30</v>
      </c>
      <c r="D100" s="81">
        <v>88</v>
      </c>
      <c r="E100" s="81">
        <v>5</v>
      </c>
      <c r="F100" s="81">
        <v>14</v>
      </c>
      <c r="G100" s="10"/>
    </row>
    <row r="101" spans="1:7" ht="12">
      <c r="A101" s="27" t="s">
        <v>349</v>
      </c>
      <c r="B101" s="27" t="s">
        <v>581</v>
      </c>
      <c r="C101" s="68">
        <v>20</v>
      </c>
      <c r="D101" s="68"/>
      <c r="E101" s="68">
        <v>25</v>
      </c>
      <c r="F101" s="68">
        <v>13</v>
      </c>
      <c r="G101" s="10"/>
    </row>
    <row r="102" spans="1:7" ht="12">
      <c r="A102" s="33" t="s">
        <v>167</v>
      </c>
      <c r="B102" s="4" t="s">
        <v>501</v>
      </c>
      <c r="C102" s="81">
        <v>0</v>
      </c>
      <c r="D102" s="81">
        <v>70</v>
      </c>
      <c r="E102" s="81">
        <v>0</v>
      </c>
      <c r="F102" s="81">
        <v>16</v>
      </c>
      <c r="G102" s="10"/>
    </row>
    <row r="103" spans="1:7" ht="12">
      <c r="A103" s="34" t="s">
        <v>168</v>
      </c>
      <c r="B103" s="5" t="s">
        <v>573</v>
      </c>
      <c r="C103" s="68">
        <v>441</v>
      </c>
      <c r="D103" s="68">
        <v>536</v>
      </c>
      <c r="E103" s="68">
        <v>51</v>
      </c>
      <c r="F103" s="68">
        <v>50</v>
      </c>
      <c r="G103" s="10"/>
    </row>
    <row r="104" spans="1:7" ht="12">
      <c r="A104" s="33" t="s">
        <v>169</v>
      </c>
      <c r="B104" s="4" t="s">
        <v>170</v>
      </c>
      <c r="C104" s="81">
        <v>18</v>
      </c>
      <c r="D104" s="81">
        <v>30</v>
      </c>
      <c r="E104" s="81">
        <v>0</v>
      </c>
      <c r="F104" s="81">
        <v>8</v>
      </c>
      <c r="G104" s="10"/>
    </row>
    <row r="105" spans="1:7" ht="12">
      <c r="A105" s="34" t="s">
        <v>171</v>
      </c>
      <c r="B105" s="5" t="s">
        <v>172</v>
      </c>
      <c r="C105" s="68">
        <v>0</v>
      </c>
      <c r="D105" s="68">
        <v>160</v>
      </c>
      <c r="E105" s="68">
        <v>86</v>
      </c>
      <c r="F105" s="68">
        <v>17</v>
      </c>
      <c r="G105" s="10"/>
    </row>
    <row r="106" spans="1:7" ht="12">
      <c r="A106" s="33" t="s">
        <v>171</v>
      </c>
      <c r="B106" s="4" t="s">
        <v>173</v>
      </c>
      <c r="C106" s="81">
        <v>40</v>
      </c>
      <c r="D106" s="81">
        <v>500</v>
      </c>
      <c r="E106" s="81">
        <v>0</v>
      </c>
      <c r="F106" s="81">
        <v>20</v>
      </c>
      <c r="G106" s="10"/>
    </row>
    <row r="107" spans="1:7" ht="12">
      <c r="A107" s="34" t="s">
        <v>174</v>
      </c>
      <c r="B107" s="5" t="s">
        <v>175</v>
      </c>
      <c r="C107" s="68">
        <v>25</v>
      </c>
      <c r="D107" s="68">
        <v>160</v>
      </c>
      <c r="E107" s="68">
        <v>125</v>
      </c>
      <c r="F107" s="68">
        <v>22</v>
      </c>
      <c r="G107" s="10"/>
    </row>
    <row r="108" spans="1:7" ht="12">
      <c r="A108" s="33" t="s">
        <v>174</v>
      </c>
      <c r="B108" s="4" t="s">
        <v>176</v>
      </c>
      <c r="C108" s="81">
        <v>220</v>
      </c>
      <c r="D108" s="81">
        <v>527</v>
      </c>
      <c r="E108" s="81">
        <v>62</v>
      </c>
      <c r="F108" s="81">
        <v>40</v>
      </c>
      <c r="G108" s="10"/>
    </row>
    <row r="109" spans="1:7" ht="12">
      <c r="A109" s="27" t="s">
        <v>177</v>
      </c>
      <c r="B109" s="27" t="s">
        <v>356</v>
      </c>
      <c r="C109" s="68">
        <v>50</v>
      </c>
      <c r="D109" s="68">
        <v>250</v>
      </c>
      <c r="E109" s="68">
        <v>25</v>
      </c>
      <c r="F109" s="68">
        <v>14</v>
      </c>
      <c r="G109" s="10"/>
    </row>
    <row r="110" spans="1:7" ht="12">
      <c r="A110" s="33" t="s">
        <v>177</v>
      </c>
      <c r="B110" s="4" t="s">
        <v>502</v>
      </c>
      <c r="C110" s="81">
        <v>20</v>
      </c>
      <c r="D110" s="81">
        <v>100</v>
      </c>
      <c r="E110" s="81">
        <v>0</v>
      </c>
      <c r="F110" s="81">
        <v>125</v>
      </c>
      <c r="G110" s="10"/>
    </row>
    <row r="111" spans="1:7" ht="12">
      <c r="A111" s="5" t="s">
        <v>357</v>
      </c>
      <c r="B111" s="5" t="s">
        <v>358</v>
      </c>
      <c r="C111" s="68"/>
      <c r="D111" s="68" t="s">
        <v>668</v>
      </c>
      <c r="E111" s="68">
        <v>557</v>
      </c>
      <c r="F111" s="68">
        <v>37</v>
      </c>
      <c r="G111" s="10"/>
    </row>
    <row r="112" spans="1:7" ht="12">
      <c r="A112" s="33" t="s">
        <v>178</v>
      </c>
      <c r="B112" s="4" t="s">
        <v>574</v>
      </c>
      <c r="C112" s="81">
        <v>0</v>
      </c>
      <c r="D112" s="81">
        <v>170</v>
      </c>
      <c r="E112" s="81">
        <v>2</v>
      </c>
      <c r="F112" s="81">
        <v>28</v>
      </c>
      <c r="G112" s="10"/>
    </row>
    <row r="113" spans="1:7" ht="12">
      <c r="A113" s="34" t="s">
        <v>179</v>
      </c>
      <c r="B113" s="5" t="s">
        <v>180</v>
      </c>
      <c r="C113" s="68">
        <v>46</v>
      </c>
      <c r="D113" s="68">
        <v>599</v>
      </c>
      <c r="E113" s="68">
        <v>25</v>
      </c>
      <c r="F113" s="68">
        <v>33</v>
      </c>
      <c r="G113" s="10"/>
    </row>
    <row r="114" spans="1:7" ht="12">
      <c r="A114" s="33" t="s">
        <v>181</v>
      </c>
      <c r="B114" s="4" t="s">
        <v>183</v>
      </c>
      <c r="C114" s="81">
        <v>60</v>
      </c>
      <c r="D114" s="81">
        <v>520</v>
      </c>
      <c r="E114" s="81">
        <v>0</v>
      </c>
      <c r="F114" s="81">
        <v>22</v>
      </c>
      <c r="G114" s="10"/>
    </row>
    <row r="115" spans="1:7" ht="12">
      <c r="A115" s="34" t="s">
        <v>181</v>
      </c>
      <c r="B115" s="5" t="s">
        <v>182</v>
      </c>
      <c r="C115" s="68">
        <v>100</v>
      </c>
      <c r="D115" s="68">
        <v>600</v>
      </c>
      <c r="E115" s="68">
        <v>2</v>
      </c>
      <c r="F115" s="68">
        <v>22</v>
      </c>
      <c r="G115" s="10"/>
    </row>
    <row r="116" spans="1:7" ht="12">
      <c r="A116" s="4" t="s">
        <v>417</v>
      </c>
      <c r="B116" s="4" t="s">
        <v>418</v>
      </c>
      <c r="C116" s="81">
        <v>30</v>
      </c>
      <c r="D116" s="81">
        <v>60</v>
      </c>
      <c r="E116" s="81"/>
      <c r="F116" s="81">
        <v>5</v>
      </c>
      <c r="G116" s="10"/>
    </row>
    <row r="117" spans="1:7" ht="12">
      <c r="A117" s="34" t="s">
        <v>185</v>
      </c>
      <c r="B117" s="5" t="s">
        <v>503</v>
      </c>
      <c r="C117" s="68">
        <v>47</v>
      </c>
      <c r="D117" s="68">
        <v>235</v>
      </c>
      <c r="E117" s="68">
        <v>25</v>
      </c>
      <c r="F117" s="68">
        <v>14</v>
      </c>
      <c r="G117" s="10"/>
    </row>
    <row r="118" spans="1:7" s="7" customFormat="1" ht="12.75" thickBot="1">
      <c r="A118" s="4" t="s">
        <v>185</v>
      </c>
      <c r="B118" s="4" t="s">
        <v>420</v>
      </c>
      <c r="C118" s="81">
        <v>3</v>
      </c>
      <c r="D118" s="81">
        <v>140</v>
      </c>
      <c r="E118" s="81">
        <v>10</v>
      </c>
      <c r="F118" s="81">
        <v>3</v>
      </c>
      <c r="G118" s="8"/>
    </row>
    <row r="119" spans="1:7" ht="12">
      <c r="A119" s="34" t="s">
        <v>187</v>
      </c>
      <c r="B119" s="5" t="s">
        <v>575</v>
      </c>
      <c r="C119" s="68"/>
      <c r="D119" s="68"/>
      <c r="E119" s="68"/>
      <c r="F119" s="68">
        <v>61</v>
      </c>
      <c r="G119" s="10"/>
    </row>
    <row r="120" spans="1:7" ht="12">
      <c r="A120" s="4" t="s">
        <v>421</v>
      </c>
      <c r="B120" s="4" t="s">
        <v>422</v>
      </c>
      <c r="C120" s="81">
        <v>0</v>
      </c>
      <c r="D120" s="81">
        <v>110</v>
      </c>
      <c r="E120" s="81">
        <v>10</v>
      </c>
      <c r="F120" s="81">
        <v>4</v>
      </c>
      <c r="G120" s="10"/>
    </row>
    <row r="121" spans="1:7" ht="12">
      <c r="A121" s="34" t="s">
        <v>188</v>
      </c>
      <c r="B121" s="5" t="s">
        <v>189</v>
      </c>
      <c r="C121" s="68">
        <v>35</v>
      </c>
      <c r="D121" s="68">
        <v>655</v>
      </c>
      <c r="E121" s="68">
        <v>77</v>
      </c>
      <c r="F121" s="68">
        <v>62</v>
      </c>
      <c r="G121" s="10"/>
    </row>
    <row r="122" spans="1:7" ht="12">
      <c r="A122" s="33" t="s">
        <v>190</v>
      </c>
      <c r="B122" s="4" t="s">
        <v>192</v>
      </c>
      <c r="C122" s="81">
        <v>86</v>
      </c>
      <c r="D122" s="81">
        <v>1129</v>
      </c>
      <c r="E122" s="81">
        <v>82</v>
      </c>
      <c r="F122" s="81">
        <v>45</v>
      </c>
      <c r="G122" s="10"/>
    </row>
    <row r="123" spans="1:7" s="28" customFormat="1" ht="12">
      <c r="A123" s="5" t="s">
        <v>626</v>
      </c>
      <c r="B123" s="5" t="s">
        <v>561</v>
      </c>
      <c r="C123" s="68">
        <v>25</v>
      </c>
      <c r="D123" s="68">
        <v>935</v>
      </c>
      <c r="E123" s="68">
        <v>0</v>
      </c>
      <c r="F123" s="68">
        <v>50</v>
      </c>
      <c r="G123" s="10"/>
    </row>
    <row r="124" spans="1:7" ht="12">
      <c r="A124" s="33" t="s">
        <v>628</v>
      </c>
      <c r="B124" s="4" t="s">
        <v>212</v>
      </c>
      <c r="C124" s="81">
        <v>0</v>
      </c>
      <c r="D124" s="81">
        <v>196</v>
      </c>
      <c r="E124" s="81">
        <v>9</v>
      </c>
      <c r="F124" s="81">
        <v>5</v>
      </c>
      <c r="G124" s="10"/>
    </row>
    <row r="125" spans="1:7" ht="12">
      <c r="A125" s="5" t="s">
        <v>628</v>
      </c>
      <c r="B125" s="5" t="s">
        <v>213</v>
      </c>
      <c r="C125" s="68">
        <v>40</v>
      </c>
      <c r="D125" s="68">
        <v>287</v>
      </c>
      <c r="E125" s="68"/>
      <c r="F125" s="68">
        <v>68</v>
      </c>
      <c r="G125" s="10"/>
    </row>
    <row r="126" spans="1:7" ht="12">
      <c r="A126" s="33" t="s">
        <v>628</v>
      </c>
      <c r="B126" s="4" t="s">
        <v>472</v>
      </c>
      <c r="C126" s="81"/>
      <c r="D126" s="81"/>
      <c r="E126" s="81"/>
      <c r="F126" s="81">
        <v>10</v>
      </c>
      <c r="G126" s="10"/>
    </row>
    <row r="127" spans="1:7" ht="12">
      <c r="A127" s="72" t="s">
        <v>194</v>
      </c>
      <c r="B127" s="27" t="s">
        <v>195</v>
      </c>
      <c r="C127" s="68">
        <v>75</v>
      </c>
      <c r="D127" s="68">
        <v>128</v>
      </c>
      <c r="E127" s="68">
        <v>11</v>
      </c>
      <c r="F127" s="68">
        <v>15</v>
      </c>
      <c r="G127" s="10"/>
    </row>
    <row r="128" spans="1:7" ht="12">
      <c r="A128" s="33" t="s">
        <v>196</v>
      </c>
      <c r="B128" s="4" t="s">
        <v>580</v>
      </c>
      <c r="C128" s="81">
        <v>601</v>
      </c>
      <c r="D128" s="81">
        <v>1677</v>
      </c>
      <c r="E128" s="81">
        <v>19</v>
      </c>
      <c r="F128" s="81">
        <v>99</v>
      </c>
      <c r="G128" s="10"/>
    </row>
    <row r="129" spans="1:7" ht="12">
      <c r="A129" s="34" t="s">
        <v>197</v>
      </c>
      <c r="B129" s="5" t="s">
        <v>199</v>
      </c>
      <c r="C129" s="68">
        <v>165</v>
      </c>
      <c r="D129" s="68">
        <v>87</v>
      </c>
      <c r="E129" s="68">
        <v>34</v>
      </c>
      <c r="F129" s="68">
        <v>10</v>
      </c>
      <c r="G129" s="10"/>
    </row>
    <row r="130" spans="1:7" ht="12">
      <c r="A130" s="33" t="s">
        <v>200</v>
      </c>
      <c r="B130" s="4" t="s">
        <v>201</v>
      </c>
      <c r="C130" s="81">
        <v>0</v>
      </c>
      <c r="D130" s="81">
        <v>180</v>
      </c>
      <c r="E130" s="81">
        <v>214</v>
      </c>
      <c r="F130" s="81">
        <v>10</v>
      </c>
      <c r="G130" s="10"/>
    </row>
    <row r="131" spans="1:7" ht="12">
      <c r="A131" s="34" t="s">
        <v>202</v>
      </c>
      <c r="B131" s="5" t="s">
        <v>582</v>
      </c>
      <c r="C131" s="68">
        <v>200</v>
      </c>
      <c r="D131" s="68">
        <v>1430</v>
      </c>
      <c r="E131" s="68">
        <v>47</v>
      </c>
      <c r="F131" s="68">
        <v>31</v>
      </c>
      <c r="G131" s="10"/>
    </row>
    <row r="132" spans="1:7" ht="12">
      <c r="A132" s="33" t="s">
        <v>205</v>
      </c>
      <c r="B132" s="4" t="s">
        <v>206</v>
      </c>
      <c r="C132" s="81">
        <v>50</v>
      </c>
      <c r="D132" s="81">
        <v>70</v>
      </c>
      <c r="E132" s="81">
        <v>10</v>
      </c>
      <c r="F132" s="81">
        <v>18</v>
      </c>
      <c r="G132" s="10"/>
    </row>
    <row r="133" spans="1:7" ht="12">
      <c r="A133" s="34" t="s">
        <v>627</v>
      </c>
      <c r="B133" s="5" t="s">
        <v>483</v>
      </c>
      <c r="C133" s="68">
        <v>80</v>
      </c>
      <c r="D133" s="68">
        <v>300</v>
      </c>
      <c r="E133" s="68">
        <v>92</v>
      </c>
      <c r="F133" s="68">
        <v>25</v>
      </c>
      <c r="G133" s="10"/>
    </row>
    <row r="134" spans="1:7" ht="12">
      <c r="A134" s="4" t="s">
        <v>207</v>
      </c>
      <c r="B134" s="4" t="s">
        <v>432</v>
      </c>
      <c r="C134" s="81">
        <v>35</v>
      </c>
      <c r="D134" s="81">
        <v>25</v>
      </c>
      <c r="E134" s="81">
        <v>50</v>
      </c>
      <c r="F134" s="81">
        <v>5</v>
      </c>
      <c r="G134" s="10"/>
    </row>
    <row r="135" spans="1:7" ht="12">
      <c r="A135" s="34" t="s">
        <v>207</v>
      </c>
      <c r="B135" s="5" t="s">
        <v>210</v>
      </c>
      <c r="C135" s="68">
        <v>133</v>
      </c>
      <c r="D135" s="68">
        <v>146</v>
      </c>
      <c r="E135" s="68">
        <v>0</v>
      </c>
      <c r="F135" s="68">
        <v>26</v>
      </c>
      <c r="G135" s="10"/>
    </row>
    <row r="136" spans="1:7" ht="12">
      <c r="A136" s="33" t="s">
        <v>207</v>
      </c>
      <c r="B136" s="4" t="s">
        <v>211</v>
      </c>
      <c r="C136" s="81">
        <v>90</v>
      </c>
      <c r="D136" s="81">
        <v>513</v>
      </c>
      <c r="E136" s="81">
        <v>0</v>
      </c>
      <c r="F136" s="81">
        <v>43</v>
      </c>
      <c r="G136" s="10"/>
    </row>
    <row r="137" spans="1:7" ht="12">
      <c r="A137" s="34" t="s">
        <v>207</v>
      </c>
      <c r="B137" s="5" t="s">
        <v>208</v>
      </c>
      <c r="C137" s="68">
        <v>100</v>
      </c>
      <c r="D137" s="68">
        <v>1000</v>
      </c>
      <c r="E137" s="68">
        <v>0</v>
      </c>
      <c r="F137" s="68">
        <v>5</v>
      </c>
      <c r="G137" s="10"/>
    </row>
    <row r="138" spans="1:7" ht="12">
      <c r="A138" s="33" t="s">
        <v>214</v>
      </c>
      <c r="B138" s="4" t="s">
        <v>215</v>
      </c>
      <c r="C138" s="81">
        <v>340</v>
      </c>
      <c r="D138" s="81">
        <v>389</v>
      </c>
      <c r="E138" s="81"/>
      <c r="F138" s="81">
        <v>22</v>
      </c>
      <c r="G138" s="10"/>
    </row>
    <row r="139" spans="1:7" ht="12">
      <c r="A139" s="34" t="s">
        <v>216</v>
      </c>
      <c r="B139" s="5" t="s">
        <v>660</v>
      </c>
      <c r="C139" s="68">
        <v>90</v>
      </c>
      <c r="D139" s="68">
        <v>120</v>
      </c>
      <c r="E139" s="68"/>
      <c r="F139" s="68">
        <v>14</v>
      </c>
      <c r="G139" s="10"/>
    </row>
    <row r="140" spans="1:7" ht="12">
      <c r="A140" s="4" t="s">
        <v>216</v>
      </c>
      <c r="B140" s="4" t="s">
        <v>629</v>
      </c>
      <c r="C140" s="81" t="s">
        <v>513</v>
      </c>
      <c r="D140" s="81">
        <v>300</v>
      </c>
      <c r="E140" s="81">
        <v>8</v>
      </c>
      <c r="F140" s="81">
        <v>32</v>
      </c>
      <c r="G140" s="10"/>
    </row>
    <row r="141" spans="1:7" ht="12">
      <c r="A141" s="5" t="s">
        <v>542</v>
      </c>
      <c r="B141" s="5" t="s">
        <v>543</v>
      </c>
      <c r="C141" s="68"/>
      <c r="D141" s="68">
        <v>37</v>
      </c>
      <c r="E141" s="68"/>
      <c r="F141" s="68">
        <v>37</v>
      </c>
      <c r="G141" s="10"/>
    </row>
    <row r="142" spans="1:7" ht="12">
      <c r="A142" s="33" t="s">
        <v>221</v>
      </c>
      <c r="B142" s="4" t="s">
        <v>508</v>
      </c>
      <c r="C142" s="81">
        <v>101</v>
      </c>
      <c r="D142" s="81">
        <v>224</v>
      </c>
      <c r="E142" s="81">
        <v>37</v>
      </c>
      <c r="F142" s="81">
        <v>42</v>
      </c>
      <c r="G142" s="10"/>
    </row>
    <row r="143" spans="1:7" ht="12">
      <c r="A143" s="34" t="s">
        <v>619</v>
      </c>
      <c r="B143" s="5" t="s">
        <v>223</v>
      </c>
      <c r="C143" s="68">
        <v>29</v>
      </c>
      <c r="D143" s="68">
        <v>152</v>
      </c>
      <c r="E143" s="68">
        <v>17</v>
      </c>
      <c r="F143" s="68">
        <v>50</v>
      </c>
      <c r="G143" s="10"/>
    </row>
    <row r="144" spans="1:7" ht="12">
      <c r="A144" s="33" t="s">
        <v>226</v>
      </c>
      <c r="B144" s="4" t="s">
        <v>576</v>
      </c>
      <c r="C144" s="81">
        <v>35</v>
      </c>
      <c r="D144" s="81">
        <v>609</v>
      </c>
      <c r="E144" s="81">
        <v>6</v>
      </c>
      <c r="F144" s="81">
        <v>41</v>
      </c>
      <c r="G144" s="10"/>
    </row>
    <row r="145" spans="1:7" ht="12">
      <c r="A145" s="34" t="s">
        <v>227</v>
      </c>
      <c r="B145" s="5" t="s">
        <v>228</v>
      </c>
      <c r="C145" s="68">
        <v>13</v>
      </c>
      <c r="D145" s="68">
        <v>252</v>
      </c>
      <c r="E145" s="68">
        <v>0</v>
      </c>
      <c r="F145" s="68">
        <v>26</v>
      </c>
      <c r="G145" s="10"/>
    </row>
    <row r="146" spans="1:7" ht="12">
      <c r="A146" s="33" t="s">
        <v>229</v>
      </c>
      <c r="B146" s="4" t="s">
        <v>230</v>
      </c>
      <c r="C146" s="81">
        <v>51</v>
      </c>
      <c r="D146" s="81">
        <v>132</v>
      </c>
      <c r="E146" s="81">
        <v>33</v>
      </c>
      <c r="F146" s="81">
        <v>26</v>
      </c>
      <c r="G146" s="10"/>
    </row>
    <row r="147" spans="1:7" ht="12">
      <c r="A147" s="34" t="s">
        <v>231</v>
      </c>
      <c r="B147" s="5" t="s">
        <v>232</v>
      </c>
      <c r="C147" s="68">
        <v>85</v>
      </c>
      <c r="D147" s="68">
        <v>225</v>
      </c>
      <c r="E147" s="68">
        <v>0</v>
      </c>
      <c r="F147" s="68">
        <v>18</v>
      </c>
      <c r="G147" s="10"/>
    </row>
    <row r="148" spans="1:7" ht="12">
      <c r="A148" s="33" t="s">
        <v>235</v>
      </c>
      <c r="B148" s="4" t="s">
        <v>236</v>
      </c>
      <c r="C148" s="81">
        <v>45</v>
      </c>
      <c r="D148" s="81">
        <v>150</v>
      </c>
      <c r="E148" s="81">
        <v>70</v>
      </c>
      <c r="F148" s="81">
        <v>12</v>
      </c>
      <c r="G148" s="10"/>
    </row>
    <row r="149" spans="1:7" ht="12">
      <c r="A149" s="5" t="s">
        <v>439</v>
      </c>
      <c r="B149" s="5" t="s">
        <v>440</v>
      </c>
      <c r="C149" s="68">
        <v>0</v>
      </c>
      <c r="D149" s="68">
        <v>364</v>
      </c>
      <c r="E149" s="68">
        <v>100</v>
      </c>
      <c r="F149" s="68">
        <v>25</v>
      </c>
      <c r="G149" s="10"/>
    </row>
    <row r="150" spans="1:7" ht="12">
      <c r="A150" s="33" t="s">
        <v>237</v>
      </c>
      <c r="B150" s="4" t="s">
        <v>238</v>
      </c>
      <c r="C150" s="81">
        <v>26</v>
      </c>
      <c r="D150" s="81">
        <v>158</v>
      </c>
      <c r="E150" s="81"/>
      <c r="F150" s="81">
        <v>15</v>
      </c>
      <c r="G150" s="10"/>
    </row>
    <row r="151" spans="1:7" ht="12">
      <c r="A151" s="34" t="s">
        <v>239</v>
      </c>
      <c r="B151" s="5" t="s">
        <v>240</v>
      </c>
      <c r="C151" s="68">
        <v>35</v>
      </c>
      <c r="D151" s="68">
        <v>200</v>
      </c>
      <c r="E151" s="68">
        <v>0</v>
      </c>
      <c r="F151" s="68">
        <v>21</v>
      </c>
      <c r="G151" s="10"/>
    </row>
    <row r="152" spans="1:7" ht="12">
      <c r="A152" s="33" t="s">
        <v>474</v>
      </c>
      <c r="B152" s="4" t="s">
        <v>577</v>
      </c>
      <c r="C152" s="81">
        <v>159</v>
      </c>
      <c r="D152" s="81">
        <v>616</v>
      </c>
      <c r="E152" s="81">
        <v>15</v>
      </c>
      <c r="F152" s="81">
        <v>37</v>
      </c>
      <c r="G152" s="10"/>
    </row>
    <row r="153" spans="1:7" ht="12">
      <c r="A153" s="5" t="s">
        <v>473</v>
      </c>
      <c r="B153" s="5" t="s">
        <v>443</v>
      </c>
      <c r="C153" s="68">
        <v>239</v>
      </c>
      <c r="D153" s="68">
        <v>463</v>
      </c>
      <c r="E153" s="68"/>
      <c r="F153" s="68">
        <v>16</v>
      </c>
      <c r="G153" s="10"/>
    </row>
    <row r="154" spans="1:7" ht="12">
      <c r="A154" s="33" t="s">
        <v>473</v>
      </c>
      <c r="B154" s="4" t="s">
        <v>241</v>
      </c>
      <c r="C154" s="81">
        <v>10</v>
      </c>
      <c r="D154" s="81">
        <v>150</v>
      </c>
      <c r="E154" s="81">
        <v>15</v>
      </c>
      <c r="F154" s="81">
        <v>13</v>
      </c>
      <c r="G154" s="10"/>
    </row>
    <row r="155" spans="1:7" ht="12">
      <c r="A155" s="34" t="s">
        <v>242</v>
      </c>
      <c r="B155" s="5" t="s">
        <v>243</v>
      </c>
      <c r="C155" s="68">
        <v>0</v>
      </c>
      <c r="D155" s="68">
        <v>50</v>
      </c>
      <c r="E155" s="68">
        <v>30</v>
      </c>
      <c r="F155" s="68">
        <v>11</v>
      </c>
      <c r="G155" s="10"/>
    </row>
    <row r="156" spans="1:7" s="7" customFormat="1" ht="12.75" thickBot="1">
      <c r="A156" s="33" t="s">
        <v>246</v>
      </c>
      <c r="B156" s="4" t="s">
        <v>248</v>
      </c>
      <c r="C156" s="81">
        <v>0</v>
      </c>
      <c r="D156" s="81">
        <v>40</v>
      </c>
      <c r="E156" s="81">
        <v>0</v>
      </c>
      <c r="F156" s="81">
        <v>0</v>
      </c>
      <c r="G156" s="8"/>
    </row>
    <row r="157" spans="1:7" ht="12">
      <c r="A157" s="34" t="s">
        <v>246</v>
      </c>
      <c r="B157" s="5" t="s">
        <v>247</v>
      </c>
      <c r="C157" s="68">
        <v>8</v>
      </c>
      <c r="D157" s="68">
        <v>40</v>
      </c>
      <c r="E157" s="68">
        <v>10</v>
      </c>
      <c r="F157" s="68">
        <v>29</v>
      </c>
      <c r="G157" s="10"/>
    </row>
    <row r="158" spans="1:7" ht="12">
      <c r="A158" s="33" t="s">
        <v>249</v>
      </c>
      <c r="B158" s="4" t="s">
        <v>250</v>
      </c>
      <c r="C158" s="81">
        <v>5</v>
      </c>
      <c r="D158" s="81">
        <v>424</v>
      </c>
      <c r="E158" s="81">
        <v>89</v>
      </c>
      <c r="F158" s="81">
        <v>31</v>
      </c>
      <c r="G158" s="10"/>
    </row>
    <row r="159" spans="1:7" s="6" customFormat="1" ht="12">
      <c r="A159" s="34" t="s">
        <v>630</v>
      </c>
      <c r="B159" s="5" t="s">
        <v>234</v>
      </c>
      <c r="C159" s="68"/>
      <c r="D159" s="68"/>
      <c r="E159" s="68"/>
      <c r="F159" s="68">
        <v>8</v>
      </c>
      <c r="G159" s="8"/>
    </row>
    <row r="160" spans="1:7" ht="12">
      <c r="A160" s="4" t="s">
        <v>446</v>
      </c>
      <c r="B160" s="4" t="s">
        <v>447</v>
      </c>
      <c r="C160" s="81">
        <v>15</v>
      </c>
      <c r="D160" s="81">
        <v>285</v>
      </c>
      <c r="E160" s="81">
        <v>3</v>
      </c>
      <c r="F160" s="81">
        <v>32</v>
      </c>
      <c r="G160" s="10"/>
    </row>
    <row r="161" spans="1:7" ht="12">
      <c r="A161" s="34" t="s">
        <v>251</v>
      </c>
      <c r="B161" s="5" t="s">
        <v>663</v>
      </c>
      <c r="C161" s="68">
        <v>50</v>
      </c>
      <c r="D161" s="68">
        <v>500</v>
      </c>
      <c r="E161" s="68">
        <v>12</v>
      </c>
      <c r="F161" s="68">
        <v>3</v>
      </c>
      <c r="G161" s="10"/>
    </row>
    <row r="162" spans="1:7" ht="12">
      <c r="A162" s="33" t="s">
        <v>251</v>
      </c>
      <c r="B162" s="4" t="s">
        <v>507</v>
      </c>
      <c r="C162" s="81">
        <v>105</v>
      </c>
      <c r="D162" s="81">
        <v>269</v>
      </c>
      <c r="E162" s="81">
        <v>17</v>
      </c>
      <c r="F162" s="81">
        <v>16</v>
      </c>
      <c r="G162" s="10"/>
    </row>
    <row r="163" spans="1:7" ht="12">
      <c r="A163" s="5" t="s">
        <v>362</v>
      </c>
      <c r="B163" s="5" t="s">
        <v>363</v>
      </c>
      <c r="C163" s="68">
        <v>152</v>
      </c>
      <c r="D163" s="68">
        <v>535</v>
      </c>
      <c r="E163" s="68">
        <v>40</v>
      </c>
      <c r="F163" s="68">
        <v>24</v>
      </c>
      <c r="G163" s="10"/>
    </row>
    <row r="164" spans="1:7" s="28" customFormat="1" ht="12">
      <c r="A164" s="33" t="s">
        <v>252</v>
      </c>
      <c r="B164" s="4" t="s">
        <v>253</v>
      </c>
      <c r="C164" s="81">
        <v>140</v>
      </c>
      <c r="D164" s="81">
        <v>300</v>
      </c>
      <c r="E164" s="81">
        <v>40</v>
      </c>
      <c r="F164" s="81">
        <v>30</v>
      </c>
      <c r="G164" s="10"/>
    </row>
    <row r="165" spans="1:7" s="28" customFormat="1" ht="12">
      <c r="A165" s="34" t="s">
        <v>254</v>
      </c>
      <c r="B165" s="5" t="s">
        <v>255</v>
      </c>
      <c r="C165" s="68">
        <v>100</v>
      </c>
      <c r="D165" s="68">
        <v>175</v>
      </c>
      <c r="E165" s="68">
        <v>35</v>
      </c>
      <c r="F165" s="68">
        <v>16</v>
      </c>
      <c r="G165" s="10"/>
    </row>
    <row r="166" spans="1:7" s="28" customFormat="1" ht="12">
      <c r="A166" s="33" t="s">
        <v>254</v>
      </c>
      <c r="B166" s="4" t="s">
        <v>256</v>
      </c>
      <c r="C166" s="81">
        <v>780</v>
      </c>
      <c r="D166" s="81">
        <v>255</v>
      </c>
      <c r="E166" s="81">
        <v>0</v>
      </c>
      <c r="F166" s="81">
        <v>40</v>
      </c>
      <c r="G166" s="10"/>
    </row>
    <row r="167" spans="1:7" s="28" customFormat="1" ht="12">
      <c r="A167" s="34" t="s">
        <v>257</v>
      </c>
      <c r="B167" s="5" t="s">
        <v>259</v>
      </c>
      <c r="C167" s="68">
        <v>70</v>
      </c>
      <c r="D167" s="68">
        <v>270</v>
      </c>
      <c r="E167" s="68">
        <v>0</v>
      </c>
      <c r="F167" s="68">
        <v>37</v>
      </c>
      <c r="G167" s="10"/>
    </row>
    <row r="168" spans="1:7" s="28" customFormat="1" ht="12">
      <c r="A168" s="33" t="s">
        <v>257</v>
      </c>
      <c r="B168" s="4" t="s">
        <v>258</v>
      </c>
      <c r="C168" s="81">
        <v>27</v>
      </c>
      <c r="D168" s="81">
        <v>400</v>
      </c>
      <c r="E168" s="81">
        <v>21</v>
      </c>
      <c r="F168" s="81">
        <v>30</v>
      </c>
      <c r="G168" s="10"/>
    </row>
    <row r="169" spans="1:7" s="28" customFormat="1" ht="12">
      <c r="A169" s="34" t="s">
        <v>257</v>
      </c>
      <c r="B169" s="5" t="s">
        <v>260</v>
      </c>
      <c r="C169" s="68">
        <v>115</v>
      </c>
      <c r="D169" s="68">
        <v>713</v>
      </c>
      <c r="E169" s="68">
        <v>40</v>
      </c>
      <c r="F169" s="68">
        <v>40</v>
      </c>
      <c r="G169" s="10"/>
    </row>
    <row r="170" spans="1:7" s="28" customFormat="1" ht="12">
      <c r="A170" s="33" t="s">
        <v>261</v>
      </c>
      <c r="B170" s="4" t="s">
        <v>262</v>
      </c>
      <c r="C170" s="81">
        <v>45</v>
      </c>
      <c r="D170" s="81">
        <v>382</v>
      </c>
      <c r="E170" s="81">
        <v>50</v>
      </c>
      <c r="F170" s="81">
        <v>18</v>
      </c>
      <c r="G170" s="10"/>
    </row>
    <row r="171" spans="1:7" s="28" customFormat="1" ht="12">
      <c r="A171" s="34" t="s">
        <v>265</v>
      </c>
      <c r="B171" s="5" t="s">
        <v>266</v>
      </c>
      <c r="C171" s="68">
        <v>0</v>
      </c>
      <c r="D171" s="68">
        <v>215</v>
      </c>
      <c r="E171" s="68">
        <v>0</v>
      </c>
      <c r="F171" s="68">
        <v>16</v>
      </c>
      <c r="G171" s="10"/>
    </row>
    <row r="172" spans="1:7" s="28" customFormat="1" ht="12">
      <c r="A172" s="33" t="s">
        <v>265</v>
      </c>
      <c r="B172" s="4" t="s">
        <v>267</v>
      </c>
      <c r="C172" s="81">
        <v>37</v>
      </c>
      <c r="D172" s="81">
        <v>113</v>
      </c>
      <c r="E172" s="81">
        <v>0</v>
      </c>
      <c r="F172" s="81">
        <v>40</v>
      </c>
      <c r="G172" s="10"/>
    </row>
    <row r="173" spans="1:7" s="28" customFormat="1" ht="12">
      <c r="A173" s="34" t="s">
        <v>268</v>
      </c>
      <c r="B173" s="5" t="s">
        <v>583</v>
      </c>
      <c r="C173" s="68">
        <v>0</v>
      </c>
      <c r="D173" s="68">
        <v>1007</v>
      </c>
      <c r="E173" s="68">
        <v>0</v>
      </c>
      <c r="F173" s="68">
        <v>44</v>
      </c>
      <c r="G173" s="10"/>
    </row>
    <row r="174" spans="1:7" s="28" customFormat="1" ht="12">
      <c r="A174" s="33" t="s">
        <v>272</v>
      </c>
      <c r="B174" s="4" t="s">
        <v>578</v>
      </c>
      <c r="C174" s="81">
        <v>133</v>
      </c>
      <c r="D174" s="81">
        <v>641</v>
      </c>
      <c r="E174" s="81">
        <v>0</v>
      </c>
      <c r="F174" s="81">
        <v>39</v>
      </c>
      <c r="G174" s="10"/>
    </row>
    <row r="175" spans="1:7" s="28" customFormat="1" ht="12">
      <c r="A175" s="53"/>
      <c r="B175" s="40"/>
      <c r="C175" s="30"/>
      <c r="D175" s="30"/>
      <c r="E175" s="30"/>
      <c r="F175" s="30"/>
      <c r="G175" s="10"/>
    </row>
    <row r="176" spans="1:7" s="28" customFormat="1" ht="12">
      <c r="A176" s="23" t="s">
        <v>674</v>
      </c>
      <c r="B176" s="40"/>
      <c r="C176" s="30"/>
      <c r="D176" s="30"/>
      <c r="E176" s="30"/>
      <c r="F176" s="30"/>
      <c r="G176" s="10"/>
    </row>
    <row r="177" spans="1:7" s="28" customFormat="1" ht="12">
      <c r="A177" s="53"/>
      <c r="B177" s="40"/>
      <c r="C177" s="30"/>
      <c r="D177" s="30"/>
      <c r="E177" s="30"/>
      <c r="F177" s="30"/>
      <c r="G177" s="10"/>
    </row>
    <row r="178" spans="1:7" s="28" customFormat="1" ht="12">
      <c r="A178" s="53"/>
      <c r="B178" s="40"/>
      <c r="C178" s="30"/>
      <c r="D178" s="30"/>
      <c r="E178" s="30"/>
      <c r="F178" s="30"/>
      <c r="G178" s="10"/>
    </row>
    <row r="179" spans="1:7" s="28" customFormat="1" ht="12.75">
      <c r="A179" s="53"/>
      <c r="B179" s="40"/>
      <c r="C179" s="30"/>
      <c r="D179" s="30"/>
      <c r="E179" s="30"/>
      <c r="F179" s="30"/>
      <c r="G179" s="10"/>
    </row>
    <row r="180" spans="1:7" s="28" customFormat="1" ht="12.75">
      <c r="A180" s="53"/>
      <c r="B180" s="40"/>
      <c r="C180" s="30"/>
      <c r="D180" s="30"/>
      <c r="E180" s="30"/>
      <c r="F180" s="30"/>
      <c r="G180" s="10"/>
    </row>
    <row r="181" spans="1:7" s="28" customFormat="1" ht="12.75">
      <c r="A181" s="53"/>
      <c r="B181" s="40"/>
      <c r="C181" s="30"/>
      <c r="D181" s="30"/>
      <c r="E181" s="30"/>
      <c r="F181" s="30"/>
      <c r="G181" s="10"/>
    </row>
    <row r="182" spans="1:7" s="28" customFormat="1" ht="12.75">
      <c r="A182" s="53"/>
      <c r="B182" s="40"/>
      <c r="C182" s="30"/>
      <c r="D182" s="30"/>
      <c r="E182" s="30"/>
      <c r="F182" s="30"/>
      <c r="G182" s="10"/>
    </row>
    <row r="183" spans="1:7" s="28" customFormat="1" ht="12.75">
      <c r="A183" s="53"/>
      <c r="B183" s="40"/>
      <c r="C183" s="30"/>
      <c r="D183" s="30"/>
      <c r="E183" s="30"/>
      <c r="F183" s="30"/>
      <c r="G183" s="10"/>
    </row>
    <row r="184" spans="1:7" s="28" customFormat="1" ht="12.75">
      <c r="A184" s="53"/>
      <c r="B184" s="40"/>
      <c r="C184" s="30"/>
      <c r="D184" s="30"/>
      <c r="E184" s="30"/>
      <c r="F184" s="30"/>
      <c r="G184" s="10"/>
    </row>
    <row r="185" spans="1:7" s="28" customFormat="1" ht="12.75">
      <c r="A185" s="53"/>
      <c r="B185" s="40"/>
      <c r="C185" s="30"/>
      <c r="D185" s="30"/>
      <c r="E185" s="30"/>
      <c r="F185" s="30"/>
      <c r="G185" s="10"/>
    </row>
    <row r="186" spans="1:7" ht="12.75">
      <c r="A186" s="53"/>
      <c r="B186" s="40"/>
      <c r="C186" s="30"/>
      <c r="D186" s="30"/>
      <c r="E186" s="30"/>
      <c r="F186" s="30"/>
      <c r="G186" s="10"/>
    </row>
    <row r="187" spans="1:7" ht="12">
      <c r="A187" s="53"/>
      <c r="B187" s="40"/>
      <c r="C187" s="30"/>
      <c r="D187" s="30"/>
      <c r="E187" s="30"/>
      <c r="F187" s="30"/>
      <c r="G187" s="10"/>
    </row>
    <row r="188" spans="1:7" ht="12">
      <c r="A188" s="53"/>
      <c r="B188" s="8"/>
      <c r="C188" s="30"/>
      <c r="D188" s="30"/>
      <c r="E188" s="30"/>
      <c r="F188" s="30"/>
      <c r="G188" s="10"/>
    </row>
    <row r="189" spans="1:7" ht="12">
      <c r="A189" s="54"/>
      <c r="B189" s="8"/>
      <c r="C189" s="30"/>
      <c r="D189" s="30"/>
      <c r="E189" s="30"/>
      <c r="F189" s="30"/>
      <c r="G189" s="10"/>
    </row>
    <row r="190" spans="1:7" ht="12">
      <c r="A190" s="8"/>
      <c r="B190" s="8"/>
      <c r="C190" s="30"/>
      <c r="D190" s="30"/>
      <c r="E190" s="30"/>
      <c r="F190" s="30"/>
      <c r="G190" s="10"/>
    </row>
    <row r="191" spans="1:7" ht="12">
      <c r="A191" s="8"/>
      <c r="B191" s="8"/>
      <c r="C191" s="30"/>
      <c r="D191" s="30"/>
      <c r="E191" s="30"/>
      <c r="F191" s="30"/>
      <c r="G191" s="10"/>
    </row>
    <row r="192" spans="1:7" ht="12">
      <c r="A192" s="8"/>
      <c r="B192" s="8"/>
      <c r="C192" s="30"/>
      <c r="D192" s="30"/>
      <c r="E192" s="30"/>
      <c r="F192" s="30"/>
      <c r="G192" s="10"/>
    </row>
    <row r="193" spans="1:7" ht="12">
      <c r="A193" s="8"/>
      <c r="B193" s="8"/>
      <c r="C193" s="30"/>
      <c r="D193" s="30"/>
      <c r="E193" s="30"/>
      <c r="F193" s="30"/>
      <c r="G193" s="10"/>
    </row>
    <row r="194" spans="1:7" ht="12">
      <c r="A194" s="8"/>
      <c r="B194" s="8"/>
      <c r="C194" s="30"/>
      <c r="D194" s="30"/>
      <c r="E194" s="30"/>
      <c r="F194" s="30"/>
      <c r="G194" s="10"/>
    </row>
    <row r="195" spans="1:7" ht="12">
      <c r="A195" s="8"/>
      <c r="B195" s="8"/>
      <c r="C195" s="30"/>
      <c r="D195" s="30"/>
      <c r="E195" s="30"/>
      <c r="F195" s="30"/>
      <c r="G195" s="10"/>
    </row>
    <row r="196" spans="1:7" ht="12">
      <c r="A196" s="8"/>
      <c r="B196" s="8"/>
      <c r="C196" s="30"/>
      <c r="D196" s="30"/>
      <c r="E196" s="30"/>
      <c r="F196" s="30"/>
      <c r="G196" s="10"/>
    </row>
  </sheetData>
  <printOptions horizontalCentered="1"/>
  <pageMargins left="0.5" right="0.5" top="0.75" bottom="0.5" header="0.5" footer="0"/>
  <pageSetup firstPageNumber="19" useFirstPageNumber="1" horizontalDpi="600" verticalDpi="600" orientation="landscape" r:id="rId2"/>
  <headerFooter alignWithMargins="0">
    <oddHeader>&amp;C&amp;"Arial,Bold"Vermont School Libraries/Media Centers, Statistics, 2004-2005 School Year - Other Holdings&amp;R&amp;"Arial,Bold"&amp;P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7"/>
  <sheetViews>
    <sheetView showZeros="0" workbookViewId="0" topLeftCell="A1">
      <pane xSplit="2" ySplit="1" topLeftCell="C168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B177" sqref="B177"/>
    </sheetView>
  </sheetViews>
  <sheetFormatPr defaultColWidth="9.140625" defaultRowHeight="15"/>
  <cols>
    <col min="1" max="1" width="24.7109375" style="13" customWidth="1"/>
    <col min="2" max="2" width="21.7109375" style="8" customWidth="1"/>
    <col min="3" max="3" width="10.8515625" style="24" bestFit="1" customWidth="1"/>
    <col min="4" max="4" width="8.00390625" style="24" customWidth="1"/>
    <col min="5" max="5" width="9.00390625" style="24" customWidth="1"/>
    <col min="6" max="6" width="7.00390625" style="24" bestFit="1" customWidth="1"/>
    <col min="7" max="7" width="9.7109375" style="46" bestFit="1" customWidth="1"/>
    <col min="8" max="8" width="10.140625" style="48" customWidth="1"/>
    <col min="9" max="9" width="8.8515625" style="47" customWidth="1"/>
    <col min="10" max="16384" width="8.8515625" style="10" customWidth="1"/>
  </cols>
  <sheetData>
    <row r="1" spans="1:9" s="31" customFormat="1" ht="34.5" customHeight="1" thickBot="1">
      <c r="A1" s="102" t="s">
        <v>0</v>
      </c>
      <c r="B1" s="103" t="s">
        <v>1</v>
      </c>
      <c r="C1" s="104" t="s">
        <v>493</v>
      </c>
      <c r="D1" s="74" t="s">
        <v>496</v>
      </c>
      <c r="E1" s="74" t="s">
        <v>497</v>
      </c>
      <c r="F1" s="74" t="s">
        <v>601</v>
      </c>
      <c r="G1" s="113" t="s">
        <v>602</v>
      </c>
      <c r="H1" s="114" t="s">
        <v>498</v>
      </c>
      <c r="I1" s="76" t="s">
        <v>499</v>
      </c>
    </row>
    <row r="2" spans="1:9" s="31" customFormat="1" ht="12">
      <c r="A2" s="129"/>
      <c r="B2" s="5"/>
      <c r="C2" s="68"/>
      <c r="D2" s="68"/>
      <c r="E2" s="68"/>
      <c r="F2" s="68"/>
      <c r="G2" s="69"/>
      <c r="H2" s="68"/>
      <c r="I2" s="112"/>
    </row>
    <row r="3" spans="1:9" s="31" customFormat="1" ht="12">
      <c r="A3" s="33" t="s">
        <v>2</v>
      </c>
      <c r="B3" s="4" t="s">
        <v>3</v>
      </c>
      <c r="C3" s="81">
        <v>138</v>
      </c>
      <c r="D3" s="81"/>
      <c r="E3" s="81"/>
      <c r="F3" s="81">
        <v>3936</v>
      </c>
      <c r="G3" s="82">
        <f aca="true" t="shared" si="0" ref="G3:G34">SUM(F3/C3)</f>
        <v>28.52173913043478</v>
      </c>
      <c r="H3" s="81" t="s">
        <v>513</v>
      </c>
      <c r="I3" s="81" t="s">
        <v>513</v>
      </c>
    </row>
    <row r="4" spans="1:9" ht="12">
      <c r="A4" s="5" t="s">
        <v>275</v>
      </c>
      <c r="B4" s="5" t="s">
        <v>276</v>
      </c>
      <c r="C4" s="68">
        <v>106</v>
      </c>
      <c r="D4" s="68"/>
      <c r="E4" s="68">
        <v>7980</v>
      </c>
      <c r="F4" s="68">
        <v>7980</v>
      </c>
      <c r="G4" s="69">
        <f t="shared" si="0"/>
        <v>75.28301886792453</v>
      </c>
      <c r="H4" s="68"/>
      <c r="I4" s="68"/>
    </row>
    <row r="5" spans="1:9" ht="12">
      <c r="A5" s="33" t="s">
        <v>4</v>
      </c>
      <c r="B5" s="4" t="s">
        <v>5</v>
      </c>
      <c r="C5" s="81">
        <v>240</v>
      </c>
      <c r="D5" s="81">
        <v>1000</v>
      </c>
      <c r="E5" s="81">
        <v>5980</v>
      </c>
      <c r="F5" s="81">
        <v>6980</v>
      </c>
      <c r="G5" s="82">
        <f t="shared" si="0"/>
        <v>29.083333333333332</v>
      </c>
      <c r="H5" s="81"/>
      <c r="I5" s="81"/>
    </row>
    <row r="6" spans="1:9" ht="12">
      <c r="A6" s="34" t="s">
        <v>6</v>
      </c>
      <c r="B6" s="5" t="s">
        <v>7</v>
      </c>
      <c r="C6" s="68">
        <v>263</v>
      </c>
      <c r="D6" s="68"/>
      <c r="E6" s="68"/>
      <c r="F6" s="68">
        <v>1322</v>
      </c>
      <c r="G6" s="69">
        <f t="shared" si="0"/>
        <v>5.026615969581749</v>
      </c>
      <c r="H6" s="68">
        <v>4</v>
      </c>
      <c r="I6" s="68">
        <v>0</v>
      </c>
    </row>
    <row r="7" spans="1:9" ht="12">
      <c r="A7" s="33" t="s">
        <v>8</v>
      </c>
      <c r="B7" s="4" t="s">
        <v>9</v>
      </c>
      <c r="C7" s="81">
        <v>62</v>
      </c>
      <c r="D7" s="81">
        <v>500</v>
      </c>
      <c r="E7" s="81">
        <v>4500</v>
      </c>
      <c r="F7" s="81">
        <v>5000</v>
      </c>
      <c r="G7" s="82">
        <f t="shared" si="0"/>
        <v>80.64516129032258</v>
      </c>
      <c r="H7" s="81">
        <v>0</v>
      </c>
      <c r="I7" s="81">
        <v>0</v>
      </c>
    </row>
    <row r="8" spans="1:9" ht="12">
      <c r="A8" s="5" t="s">
        <v>284</v>
      </c>
      <c r="B8" s="5" t="s">
        <v>579</v>
      </c>
      <c r="C8" s="68">
        <v>930</v>
      </c>
      <c r="D8" s="68"/>
      <c r="E8" s="68"/>
      <c r="F8" s="68">
        <v>24762</v>
      </c>
      <c r="G8" s="69">
        <f t="shared" si="0"/>
        <v>26.625806451612902</v>
      </c>
      <c r="H8" s="68">
        <v>10</v>
      </c>
      <c r="I8" s="68">
        <v>15</v>
      </c>
    </row>
    <row r="9" spans="1:9" ht="12">
      <c r="A9" s="33" t="s">
        <v>10</v>
      </c>
      <c r="B9" s="4" t="s">
        <v>623</v>
      </c>
      <c r="C9" s="81">
        <v>992</v>
      </c>
      <c r="D9" s="81"/>
      <c r="E9" s="81"/>
      <c r="F9" s="81"/>
      <c r="G9" s="82">
        <f t="shared" si="0"/>
        <v>0</v>
      </c>
      <c r="H9" s="81">
        <v>15</v>
      </c>
      <c r="I9" s="81">
        <v>6</v>
      </c>
    </row>
    <row r="10" spans="1:9" ht="12">
      <c r="A10" s="34" t="s">
        <v>11</v>
      </c>
      <c r="B10" s="5" t="s">
        <v>12</v>
      </c>
      <c r="C10" s="68">
        <v>1004</v>
      </c>
      <c r="D10" s="68"/>
      <c r="E10" s="68"/>
      <c r="F10" s="68">
        <v>56000</v>
      </c>
      <c r="G10" s="69">
        <f t="shared" si="0"/>
        <v>55.776892430278885</v>
      </c>
      <c r="H10" s="68"/>
      <c r="I10" s="68">
        <v>25</v>
      </c>
    </row>
    <row r="11" spans="1:9" ht="12">
      <c r="A11" s="35" t="s">
        <v>13</v>
      </c>
      <c r="B11" s="4" t="s">
        <v>14</v>
      </c>
      <c r="C11" s="81">
        <v>178</v>
      </c>
      <c r="D11" s="81"/>
      <c r="E11" s="81"/>
      <c r="F11" s="81">
        <v>6113</v>
      </c>
      <c r="G11" s="82">
        <f t="shared" si="0"/>
        <v>34.342696629213485</v>
      </c>
      <c r="H11" s="81">
        <v>17</v>
      </c>
      <c r="I11" s="81">
        <v>93</v>
      </c>
    </row>
    <row r="12" spans="1:9" ht="12">
      <c r="A12" s="5" t="s">
        <v>15</v>
      </c>
      <c r="B12" s="5" t="s">
        <v>294</v>
      </c>
      <c r="C12" s="68">
        <v>1227</v>
      </c>
      <c r="D12" s="68"/>
      <c r="E12" s="68"/>
      <c r="F12" s="68">
        <v>4428</v>
      </c>
      <c r="G12" s="69">
        <f t="shared" si="0"/>
        <v>3.60880195599022</v>
      </c>
      <c r="H12" s="68">
        <v>0</v>
      </c>
      <c r="I12" s="68">
        <v>0</v>
      </c>
    </row>
    <row r="13" spans="1:9" ht="12">
      <c r="A13" s="33" t="s">
        <v>17</v>
      </c>
      <c r="B13" s="4" t="s">
        <v>563</v>
      </c>
      <c r="C13" s="81">
        <v>1200</v>
      </c>
      <c r="D13" s="81"/>
      <c r="E13" s="81"/>
      <c r="F13" s="81">
        <v>5500</v>
      </c>
      <c r="G13" s="82">
        <f t="shared" si="0"/>
        <v>4.583333333333333</v>
      </c>
      <c r="H13" s="81">
        <v>7</v>
      </c>
      <c r="I13" s="81">
        <v>0</v>
      </c>
    </row>
    <row r="14" spans="1:9" ht="12">
      <c r="A14" s="34" t="s">
        <v>22</v>
      </c>
      <c r="B14" s="5" t="s">
        <v>23</v>
      </c>
      <c r="C14" s="68">
        <v>152</v>
      </c>
      <c r="D14" s="68"/>
      <c r="E14" s="68"/>
      <c r="F14" s="68">
        <v>6948</v>
      </c>
      <c r="G14" s="69">
        <f t="shared" si="0"/>
        <v>45.71052631578947</v>
      </c>
      <c r="H14" s="68">
        <v>0</v>
      </c>
      <c r="I14" s="68">
        <v>26</v>
      </c>
    </row>
    <row r="15" spans="1:9" ht="12">
      <c r="A15" s="33" t="s">
        <v>22</v>
      </c>
      <c r="B15" s="4" t="s">
        <v>24</v>
      </c>
      <c r="C15" s="81">
        <v>195</v>
      </c>
      <c r="D15" s="81"/>
      <c r="E15" s="81"/>
      <c r="F15" s="81">
        <v>1505</v>
      </c>
      <c r="G15" s="82">
        <f t="shared" si="0"/>
        <v>7.717948717948718</v>
      </c>
      <c r="H15" s="81">
        <v>0</v>
      </c>
      <c r="I15" s="81">
        <v>37</v>
      </c>
    </row>
    <row r="16" spans="1:9" ht="12">
      <c r="A16" s="34" t="s">
        <v>25</v>
      </c>
      <c r="B16" s="5" t="s">
        <v>564</v>
      </c>
      <c r="C16" s="68">
        <v>470</v>
      </c>
      <c r="D16" s="68"/>
      <c r="E16" s="68"/>
      <c r="F16" s="68">
        <v>3334</v>
      </c>
      <c r="G16" s="69">
        <f t="shared" si="0"/>
        <v>7.093617021276596</v>
      </c>
      <c r="H16" s="68">
        <v>8</v>
      </c>
      <c r="I16" s="68">
        <v>32</v>
      </c>
    </row>
    <row r="17" spans="1:9" ht="12">
      <c r="A17" s="33" t="s">
        <v>26</v>
      </c>
      <c r="B17" s="4" t="s">
        <v>27</v>
      </c>
      <c r="C17" s="81">
        <v>105</v>
      </c>
      <c r="D17" s="81"/>
      <c r="E17" s="81"/>
      <c r="F17" s="81">
        <v>2631</v>
      </c>
      <c r="G17" s="82">
        <f t="shared" si="0"/>
        <v>25.057142857142857</v>
      </c>
      <c r="H17" s="81">
        <v>0</v>
      </c>
      <c r="I17" s="81">
        <v>30</v>
      </c>
    </row>
    <row r="18" spans="1:9" ht="12">
      <c r="A18" s="34" t="s">
        <v>30</v>
      </c>
      <c r="B18" s="5" t="s">
        <v>565</v>
      </c>
      <c r="C18" s="68">
        <v>750</v>
      </c>
      <c r="D18" s="68"/>
      <c r="E18" s="68"/>
      <c r="F18" s="68">
        <v>9109</v>
      </c>
      <c r="G18" s="69">
        <f t="shared" si="0"/>
        <v>12.145333333333333</v>
      </c>
      <c r="H18" s="68">
        <v>12</v>
      </c>
      <c r="I18" s="68">
        <v>1</v>
      </c>
    </row>
    <row r="19" spans="1:9" ht="12">
      <c r="A19" s="33" t="s">
        <v>35</v>
      </c>
      <c r="B19" s="4" t="s">
        <v>36</v>
      </c>
      <c r="C19" s="81">
        <v>78</v>
      </c>
      <c r="D19" s="81">
        <v>40</v>
      </c>
      <c r="E19" s="81">
        <v>6000</v>
      </c>
      <c r="F19" s="81">
        <v>6040</v>
      </c>
      <c r="G19" s="82">
        <f t="shared" si="0"/>
        <v>77.43589743589743</v>
      </c>
      <c r="H19" s="81">
        <v>0</v>
      </c>
      <c r="I19" s="81">
        <v>0</v>
      </c>
    </row>
    <row r="20" spans="1:9" ht="12">
      <c r="A20" s="34" t="s">
        <v>37</v>
      </c>
      <c r="B20" s="5" t="s">
        <v>38</v>
      </c>
      <c r="C20" s="68">
        <v>107</v>
      </c>
      <c r="D20" s="68"/>
      <c r="E20" s="68"/>
      <c r="F20" s="68">
        <v>5758</v>
      </c>
      <c r="G20" s="69">
        <f t="shared" si="0"/>
        <v>53.81308411214953</v>
      </c>
      <c r="H20" s="68">
        <v>0</v>
      </c>
      <c r="I20" s="68">
        <v>1</v>
      </c>
    </row>
    <row r="21" spans="1:9" ht="12">
      <c r="A21" s="33" t="s">
        <v>39</v>
      </c>
      <c r="B21" s="4" t="s">
        <v>40</v>
      </c>
      <c r="C21" s="81">
        <v>163</v>
      </c>
      <c r="D21" s="81"/>
      <c r="E21" s="81"/>
      <c r="F21" s="81">
        <v>14680</v>
      </c>
      <c r="G21" s="82">
        <f t="shared" si="0"/>
        <v>90.06134969325153</v>
      </c>
      <c r="H21" s="81">
        <v>34</v>
      </c>
      <c r="I21" s="81">
        <v>60</v>
      </c>
    </row>
    <row r="22" spans="1:9" ht="12">
      <c r="A22" s="34" t="s">
        <v>41</v>
      </c>
      <c r="B22" s="5" t="s">
        <v>42</v>
      </c>
      <c r="C22" s="68">
        <v>343</v>
      </c>
      <c r="D22" s="68">
        <v>8</v>
      </c>
      <c r="E22" s="68">
        <v>14904</v>
      </c>
      <c r="F22" s="68">
        <v>14912</v>
      </c>
      <c r="G22" s="69">
        <f t="shared" si="0"/>
        <v>43.475218658892125</v>
      </c>
      <c r="H22" s="68">
        <v>30</v>
      </c>
      <c r="I22" s="68">
        <v>3</v>
      </c>
    </row>
    <row r="23" spans="1:9" ht="12">
      <c r="A23" s="33" t="s">
        <v>43</v>
      </c>
      <c r="B23" s="4" t="s">
        <v>566</v>
      </c>
      <c r="C23" s="81">
        <v>968</v>
      </c>
      <c r="D23" s="81"/>
      <c r="E23" s="81"/>
      <c r="F23" s="81">
        <v>7915</v>
      </c>
      <c r="G23" s="82">
        <f t="shared" si="0"/>
        <v>8.176652892561984</v>
      </c>
      <c r="H23" s="81">
        <v>1</v>
      </c>
      <c r="I23" s="81">
        <v>67</v>
      </c>
    </row>
    <row r="24" spans="1:9" ht="12">
      <c r="A24" s="5" t="s">
        <v>50</v>
      </c>
      <c r="B24" s="5" t="s">
        <v>477</v>
      </c>
      <c r="C24" s="68">
        <v>165</v>
      </c>
      <c r="D24" s="68">
        <v>773</v>
      </c>
      <c r="E24" s="68">
        <v>5508</v>
      </c>
      <c r="F24" s="68">
        <v>6281</v>
      </c>
      <c r="G24" s="69">
        <f t="shared" si="0"/>
        <v>38.06666666666667</v>
      </c>
      <c r="H24" s="68"/>
      <c r="I24" s="68"/>
    </row>
    <row r="25" spans="1:9" ht="12">
      <c r="A25" s="33" t="s">
        <v>50</v>
      </c>
      <c r="B25" s="4" t="s">
        <v>52</v>
      </c>
      <c r="C25" s="81">
        <v>290</v>
      </c>
      <c r="D25" s="81">
        <v>83</v>
      </c>
      <c r="E25" s="81">
        <v>9502</v>
      </c>
      <c r="F25" s="81">
        <v>9585</v>
      </c>
      <c r="G25" s="82">
        <f t="shared" si="0"/>
        <v>33.05172413793103</v>
      </c>
      <c r="H25" s="81">
        <v>400</v>
      </c>
      <c r="I25" s="81">
        <v>90</v>
      </c>
    </row>
    <row r="26" spans="1:9" ht="12">
      <c r="A26" s="34" t="s">
        <v>50</v>
      </c>
      <c r="B26" s="5" t="s">
        <v>479</v>
      </c>
      <c r="C26" s="68">
        <v>380</v>
      </c>
      <c r="D26" s="68">
        <v>225</v>
      </c>
      <c r="E26" s="68">
        <v>8775</v>
      </c>
      <c r="F26" s="68">
        <v>9000</v>
      </c>
      <c r="G26" s="69">
        <f t="shared" si="0"/>
        <v>23.68421052631579</v>
      </c>
      <c r="H26" s="68">
        <v>45</v>
      </c>
      <c r="I26" s="68">
        <v>45</v>
      </c>
    </row>
    <row r="27" spans="1:9" ht="12">
      <c r="A27" s="33" t="s">
        <v>50</v>
      </c>
      <c r="B27" s="4" t="s">
        <v>478</v>
      </c>
      <c r="C27" s="81">
        <v>468</v>
      </c>
      <c r="D27" s="81"/>
      <c r="E27" s="81"/>
      <c r="F27" s="81">
        <v>12289</v>
      </c>
      <c r="G27" s="82">
        <f t="shared" si="0"/>
        <v>26.25854700854701</v>
      </c>
      <c r="H27" s="81">
        <v>30</v>
      </c>
      <c r="I27" s="81">
        <v>30</v>
      </c>
    </row>
    <row r="28" spans="1:9" ht="12">
      <c r="A28" s="5" t="s">
        <v>50</v>
      </c>
      <c r="B28" s="5" t="s">
        <v>481</v>
      </c>
      <c r="C28" s="68">
        <v>296</v>
      </c>
      <c r="D28" s="68"/>
      <c r="E28" s="68"/>
      <c r="F28" s="68">
        <v>89484</v>
      </c>
      <c r="G28" s="69">
        <f t="shared" si="0"/>
        <v>302.31081081081084</v>
      </c>
      <c r="H28" s="68"/>
      <c r="I28" s="68"/>
    </row>
    <row r="29" spans="1:9" ht="12">
      <c r="A29" s="33" t="s">
        <v>53</v>
      </c>
      <c r="B29" s="4" t="s">
        <v>54</v>
      </c>
      <c r="C29" s="81">
        <v>245</v>
      </c>
      <c r="D29" s="81"/>
      <c r="E29" s="81"/>
      <c r="F29" s="81"/>
      <c r="G29" s="82">
        <f t="shared" si="0"/>
        <v>0</v>
      </c>
      <c r="H29" s="81">
        <v>47</v>
      </c>
      <c r="I29" s="81">
        <v>162</v>
      </c>
    </row>
    <row r="30" spans="1:9" ht="12">
      <c r="A30" s="34" t="s">
        <v>55</v>
      </c>
      <c r="B30" s="5" t="s">
        <v>56</v>
      </c>
      <c r="C30" s="68">
        <v>350</v>
      </c>
      <c r="D30" s="68"/>
      <c r="E30" s="68"/>
      <c r="F30" s="68"/>
      <c r="G30" s="69">
        <f t="shared" si="0"/>
        <v>0</v>
      </c>
      <c r="H30" s="68"/>
      <c r="I30" s="68">
        <v>30</v>
      </c>
    </row>
    <row r="31" spans="1:9" ht="12">
      <c r="A31" s="4" t="s">
        <v>309</v>
      </c>
      <c r="B31" s="4" t="s">
        <v>310</v>
      </c>
      <c r="C31" s="81">
        <v>260</v>
      </c>
      <c r="D31" s="81">
        <v>1949</v>
      </c>
      <c r="E31" s="81">
        <v>2449</v>
      </c>
      <c r="F31" s="81">
        <v>4398</v>
      </c>
      <c r="G31" s="82">
        <f t="shared" si="0"/>
        <v>16.915384615384614</v>
      </c>
      <c r="H31" s="81">
        <v>7</v>
      </c>
      <c r="I31" s="81">
        <v>350</v>
      </c>
    </row>
    <row r="32" spans="1:9" ht="12">
      <c r="A32" s="34" t="s">
        <v>57</v>
      </c>
      <c r="B32" s="5" t="s">
        <v>58</v>
      </c>
      <c r="C32" s="68">
        <v>128</v>
      </c>
      <c r="D32" s="68"/>
      <c r="E32" s="68"/>
      <c r="F32" s="68"/>
      <c r="G32" s="69">
        <f t="shared" si="0"/>
        <v>0</v>
      </c>
      <c r="H32" s="68">
        <v>0</v>
      </c>
      <c r="I32" s="68">
        <v>0</v>
      </c>
    </row>
    <row r="33" spans="1:9" ht="12">
      <c r="A33" s="4" t="s">
        <v>365</v>
      </c>
      <c r="B33" s="4" t="s">
        <v>366</v>
      </c>
      <c r="C33" s="81">
        <v>525</v>
      </c>
      <c r="D33" s="81"/>
      <c r="E33" s="81"/>
      <c r="F33" s="81">
        <v>11392</v>
      </c>
      <c r="G33" s="82">
        <f t="shared" si="0"/>
        <v>21.69904761904762</v>
      </c>
      <c r="H33" s="81">
        <v>0</v>
      </c>
      <c r="I33" s="81">
        <v>0</v>
      </c>
    </row>
    <row r="34" spans="1:9" ht="12">
      <c r="A34" s="34" t="s">
        <v>59</v>
      </c>
      <c r="B34" s="5" t="s">
        <v>504</v>
      </c>
      <c r="C34" s="68">
        <v>235</v>
      </c>
      <c r="D34" s="68"/>
      <c r="E34" s="68"/>
      <c r="F34" s="68">
        <v>3513</v>
      </c>
      <c r="G34" s="69">
        <f t="shared" si="0"/>
        <v>14.948936170212766</v>
      </c>
      <c r="H34" s="68">
        <v>4</v>
      </c>
      <c r="I34" s="68">
        <v>217</v>
      </c>
    </row>
    <row r="35" spans="1:9" ht="12">
      <c r="A35" s="4" t="s">
        <v>367</v>
      </c>
      <c r="B35" s="4" t="s">
        <v>368</v>
      </c>
      <c r="C35" s="81">
        <v>261</v>
      </c>
      <c r="D35" s="81"/>
      <c r="E35" s="81"/>
      <c r="F35" s="81"/>
      <c r="G35" s="82">
        <f aca="true" t="shared" si="1" ref="G35:G66">SUM(F35/C35)</f>
        <v>0</v>
      </c>
      <c r="H35" s="81"/>
      <c r="I35" s="81"/>
    </row>
    <row r="36" spans="1:9" ht="12">
      <c r="A36" s="34" t="s">
        <v>63</v>
      </c>
      <c r="B36" s="5" t="s">
        <v>567</v>
      </c>
      <c r="C36" s="68">
        <v>723</v>
      </c>
      <c r="D36" s="68"/>
      <c r="E36" s="68"/>
      <c r="F36" s="68">
        <v>5675</v>
      </c>
      <c r="G36" s="69">
        <f t="shared" si="1"/>
        <v>7.84923928077455</v>
      </c>
      <c r="H36" s="68">
        <v>11</v>
      </c>
      <c r="I36" s="68">
        <v>15</v>
      </c>
    </row>
    <row r="37" spans="1:9" ht="12">
      <c r="A37" s="33" t="s">
        <v>64</v>
      </c>
      <c r="B37" s="4" t="s">
        <v>67</v>
      </c>
      <c r="C37" s="81">
        <v>796</v>
      </c>
      <c r="D37" s="81">
        <v>3115</v>
      </c>
      <c r="E37" s="81"/>
      <c r="F37" s="81">
        <v>3115</v>
      </c>
      <c r="G37" s="82">
        <f t="shared" si="1"/>
        <v>3.913316582914573</v>
      </c>
      <c r="H37" s="81">
        <v>0</v>
      </c>
      <c r="I37" s="81">
        <v>5</v>
      </c>
    </row>
    <row r="38" spans="1:9" ht="12">
      <c r="A38" s="34" t="s">
        <v>64</v>
      </c>
      <c r="B38" s="5" t="s">
        <v>65</v>
      </c>
      <c r="C38" s="68">
        <v>600</v>
      </c>
      <c r="D38" s="68">
        <v>52</v>
      </c>
      <c r="E38" s="68">
        <v>21511</v>
      </c>
      <c r="F38" s="68">
        <v>21563</v>
      </c>
      <c r="G38" s="69">
        <f t="shared" si="1"/>
        <v>35.93833333333333</v>
      </c>
      <c r="H38" s="68">
        <v>4</v>
      </c>
      <c r="I38" s="68">
        <v>10</v>
      </c>
    </row>
    <row r="39" spans="1:9" ht="12">
      <c r="A39" s="4" t="s">
        <v>64</v>
      </c>
      <c r="B39" s="4" t="s">
        <v>546</v>
      </c>
      <c r="C39" s="81">
        <v>280</v>
      </c>
      <c r="D39" s="81">
        <v>400</v>
      </c>
      <c r="E39" s="81">
        <v>9000</v>
      </c>
      <c r="F39" s="81">
        <v>9400</v>
      </c>
      <c r="G39" s="82">
        <f t="shared" si="1"/>
        <v>33.57142857142857</v>
      </c>
      <c r="H39" s="81">
        <v>15</v>
      </c>
      <c r="I39" s="81">
        <v>15</v>
      </c>
    </row>
    <row r="40" spans="1:9" s="9" customFormat="1" ht="12.75" thickBot="1">
      <c r="A40" s="34" t="s">
        <v>68</v>
      </c>
      <c r="B40" s="5" t="s">
        <v>458</v>
      </c>
      <c r="C40" s="68">
        <v>245</v>
      </c>
      <c r="D40" s="68"/>
      <c r="E40" s="68"/>
      <c r="F40" s="68">
        <v>2821</v>
      </c>
      <c r="G40" s="69">
        <f t="shared" si="1"/>
        <v>11.514285714285714</v>
      </c>
      <c r="H40" s="68">
        <v>10</v>
      </c>
      <c r="I40" s="68">
        <v>25</v>
      </c>
    </row>
    <row r="41" spans="1:9" ht="12">
      <c r="A41" s="4" t="s">
        <v>370</v>
      </c>
      <c r="B41" s="4" t="s">
        <v>371</v>
      </c>
      <c r="C41" s="81">
        <v>257</v>
      </c>
      <c r="D41" s="81">
        <v>200</v>
      </c>
      <c r="E41" s="81">
        <v>7000</v>
      </c>
      <c r="F41" s="81">
        <v>7200</v>
      </c>
      <c r="G41" s="82">
        <f t="shared" si="1"/>
        <v>28.01556420233463</v>
      </c>
      <c r="H41" s="81">
        <v>0</v>
      </c>
      <c r="I41" s="81">
        <v>3</v>
      </c>
    </row>
    <row r="42" spans="1:9" ht="12">
      <c r="A42" s="34" t="s">
        <v>614</v>
      </c>
      <c r="B42" s="5" t="s">
        <v>613</v>
      </c>
      <c r="C42" s="68">
        <v>186</v>
      </c>
      <c r="D42" s="68"/>
      <c r="E42" s="68"/>
      <c r="F42" s="68">
        <v>4916</v>
      </c>
      <c r="G42" s="69">
        <f t="shared" si="1"/>
        <v>26.43010752688172</v>
      </c>
      <c r="H42" s="68">
        <v>2</v>
      </c>
      <c r="I42" s="68">
        <v>43</v>
      </c>
    </row>
    <row r="43" spans="1:9" ht="12">
      <c r="A43" s="4" t="s">
        <v>372</v>
      </c>
      <c r="B43" s="4" t="s">
        <v>373</v>
      </c>
      <c r="C43" s="81">
        <v>120</v>
      </c>
      <c r="D43" s="81">
        <v>225</v>
      </c>
      <c r="E43" s="81">
        <v>6000</v>
      </c>
      <c r="F43" s="81">
        <v>6225</v>
      </c>
      <c r="G43" s="82">
        <f t="shared" si="1"/>
        <v>51.875</v>
      </c>
      <c r="H43" s="81">
        <v>0</v>
      </c>
      <c r="I43" s="81">
        <v>12</v>
      </c>
    </row>
    <row r="44" spans="1:9" ht="12">
      <c r="A44" s="5" t="s">
        <v>374</v>
      </c>
      <c r="B44" s="5" t="s">
        <v>375</v>
      </c>
      <c r="C44" s="68">
        <v>445</v>
      </c>
      <c r="D44" s="68">
        <v>4890</v>
      </c>
      <c r="E44" s="68">
        <v>4500</v>
      </c>
      <c r="F44" s="68">
        <v>9390</v>
      </c>
      <c r="G44" s="69">
        <f t="shared" si="1"/>
        <v>21.10112359550562</v>
      </c>
      <c r="H44" s="68">
        <v>15</v>
      </c>
      <c r="I44" s="68">
        <v>100</v>
      </c>
    </row>
    <row r="45" spans="1:9" ht="12">
      <c r="A45" s="33" t="s">
        <v>75</v>
      </c>
      <c r="B45" s="4" t="s">
        <v>77</v>
      </c>
      <c r="C45" s="81">
        <v>410</v>
      </c>
      <c r="D45" s="81">
        <v>79</v>
      </c>
      <c r="E45" s="81">
        <v>22566</v>
      </c>
      <c r="F45" s="81">
        <v>22645</v>
      </c>
      <c r="G45" s="82">
        <f t="shared" si="1"/>
        <v>55.23170731707317</v>
      </c>
      <c r="H45" s="81"/>
      <c r="I45" s="81">
        <v>25</v>
      </c>
    </row>
    <row r="46" spans="1:9" ht="12">
      <c r="A46" s="5" t="s">
        <v>453</v>
      </c>
      <c r="B46" s="5" t="s">
        <v>380</v>
      </c>
      <c r="C46" s="68">
        <v>204</v>
      </c>
      <c r="D46" s="68"/>
      <c r="E46" s="68"/>
      <c r="F46" s="68"/>
      <c r="G46" s="69">
        <f t="shared" si="1"/>
        <v>0</v>
      </c>
      <c r="H46" s="68"/>
      <c r="I46" s="68"/>
    </row>
    <row r="47" spans="1:9" ht="12">
      <c r="A47" s="33" t="s">
        <v>633</v>
      </c>
      <c r="B47" s="4" t="s">
        <v>82</v>
      </c>
      <c r="C47" s="81">
        <v>881</v>
      </c>
      <c r="D47" s="81"/>
      <c r="E47" s="81"/>
      <c r="F47" s="81">
        <v>13989</v>
      </c>
      <c r="G47" s="82">
        <f t="shared" si="1"/>
        <v>15.87854710556186</v>
      </c>
      <c r="H47" s="81">
        <v>42</v>
      </c>
      <c r="I47" s="81">
        <v>158</v>
      </c>
    </row>
    <row r="48" spans="1:9" ht="12">
      <c r="A48" s="34" t="s">
        <v>85</v>
      </c>
      <c r="B48" s="5" t="s">
        <v>86</v>
      </c>
      <c r="C48" s="68">
        <v>290</v>
      </c>
      <c r="D48" s="68">
        <v>100</v>
      </c>
      <c r="E48" s="68">
        <v>9450</v>
      </c>
      <c r="F48" s="68">
        <v>9550</v>
      </c>
      <c r="G48" s="69">
        <f t="shared" si="1"/>
        <v>32.93103448275862</v>
      </c>
      <c r="H48" s="68"/>
      <c r="I48" s="68">
        <v>19</v>
      </c>
    </row>
    <row r="49" spans="1:9" ht="12">
      <c r="A49" s="4" t="s">
        <v>85</v>
      </c>
      <c r="B49" s="4" t="s">
        <v>383</v>
      </c>
      <c r="C49" s="81">
        <v>525</v>
      </c>
      <c r="D49" s="81">
        <v>2400</v>
      </c>
      <c r="E49" s="81">
        <v>25</v>
      </c>
      <c r="F49" s="81">
        <v>2425</v>
      </c>
      <c r="G49" s="82">
        <f t="shared" si="1"/>
        <v>4.619047619047619</v>
      </c>
      <c r="H49" s="81">
        <v>0</v>
      </c>
      <c r="I49" s="81">
        <v>1</v>
      </c>
    </row>
    <row r="50" spans="1:9" ht="12">
      <c r="A50" s="34" t="s">
        <v>616</v>
      </c>
      <c r="B50" s="5" t="s">
        <v>617</v>
      </c>
      <c r="C50" s="68">
        <v>1940</v>
      </c>
      <c r="D50" s="68"/>
      <c r="E50" s="68"/>
      <c r="F50" s="68">
        <v>20486</v>
      </c>
      <c r="G50" s="69">
        <f t="shared" si="1"/>
        <v>10.55979381443299</v>
      </c>
      <c r="H50" s="68"/>
      <c r="I50" s="68">
        <v>29</v>
      </c>
    </row>
    <row r="51" spans="1:9" ht="12">
      <c r="A51" s="4" t="s">
        <v>384</v>
      </c>
      <c r="B51" s="4" t="s">
        <v>618</v>
      </c>
      <c r="C51" s="81">
        <v>360</v>
      </c>
      <c r="D51" s="81"/>
      <c r="E51" s="81"/>
      <c r="F51" s="81">
        <v>9200</v>
      </c>
      <c r="G51" s="82">
        <f t="shared" si="1"/>
        <v>25.555555555555557</v>
      </c>
      <c r="H51" s="81">
        <v>25</v>
      </c>
      <c r="I51" s="81"/>
    </row>
    <row r="52" spans="1:9" ht="12">
      <c r="A52" s="5" t="s">
        <v>387</v>
      </c>
      <c r="B52" s="5" t="s">
        <v>388</v>
      </c>
      <c r="C52" s="68">
        <v>434</v>
      </c>
      <c r="D52" s="68" t="s">
        <v>513</v>
      </c>
      <c r="E52" s="68"/>
      <c r="F52" s="68">
        <v>55630</v>
      </c>
      <c r="G52" s="69">
        <f t="shared" si="1"/>
        <v>128.17972350230414</v>
      </c>
      <c r="H52" s="68"/>
      <c r="I52" s="68"/>
    </row>
    <row r="53" spans="1:9" ht="12">
      <c r="A53" s="4" t="s">
        <v>387</v>
      </c>
      <c r="B53" s="4" t="s">
        <v>389</v>
      </c>
      <c r="C53" s="81">
        <v>485</v>
      </c>
      <c r="D53" s="81"/>
      <c r="E53" s="81"/>
      <c r="F53" s="81">
        <v>11500</v>
      </c>
      <c r="G53" s="82">
        <f t="shared" si="1"/>
        <v>23.711340206185568</v>
      </c>
      <c r="H53" s="81"/>
      <c r="I53" s="81" t="s">
        <v>513</v>
      </c>
    </row>
    <row r="54" spans="1:9" ht="12">
      <c r="A54" s="5" t="s">
        <v>387</v>
      </c>
      <c r="B54" s="5" t="s">
        <v>390</v>
      </c>
      <c r="C54" s="68">
        <v>470</v>
      </c>
      <c r="D54" s="68"/>
      <c r="E54" s="68"/>
      <c r="F54" s="68">
        <v>30598</v>
      </c>
      <c r="G54" s="69">
        <f t="shared" si="1"/>
        <v>65.10212765957446</v>
      </c>
      <c r="H54" s="68"/>
      <c r="I54" s="68"/>
    </row>
    <row r="55" spans="1:9" ht="12">
      <c r="A55" s="4" t="s">
        <v>391</v>
      </c>
      <c r="B55" s="4" t="s">
        <v>392</v>
      </c>
      <c r="C55" s="81">
        <v>376</v>
      </c>
      <c r="D55" s="81"/>
      <c r="E55" s="81"/>
      <c r="F55" s="81"/>
      <c r="G55" s="82">
        <f t="shared" si="1"/>
        <v>0</v>
      </c>
      <c r="H55" s="81"/>
      <c r="I55" s="81"/>
    </row>
    <row r="56" spans="1:9" ht="12">
      <c r="A56" s="34" t="s">
        <v>87</v>
      </c>
      <c r="B56" s="5" t="s">
        <v>568</v>
      </c>
      <c r="C56" s="68">
        <v>495</v>
      </c>
      <c r="D56" s="68"/>
      <c r="E56" s="68"/>
      <c r="F56" s="68">
        <v>6980</v>
      </c>
      <c r="G56" s="69">
        <f t="shared" si="1"/>
        <v>14.1010101010101</v>
      </c>
      <c r="H56" s="68">
        <v>0</v>
      </c>
      <c r="I56" s="68">
        <v>40</v>
      </c>
    </row>
    <row r="57" spans="1:9" ht="12">
      <c r="A57" s="33" t="s">
        <v>88</v>
      </c>
      <c r="B57" s="4" t="s">
        <v>89</v>
      </c>
      <c r="C57" s="81">
        <v>116</v>
      </c>
      <c r="D57" s="81">
        <v>200</v>
      </c>
      <c r="E57" s="81">
        <v>11560</v>
      </c>
      <c r="F57" s="81">
        <v>11760</v>
      </c>
      <c r="G57" s="82">
        <f t="shared" si="1"/>
        <v>101.37931034482759</v>
      </c>
      <c r="H57" s="81">
        <v>0</v>
      </c>
      <c r="I57" s="81">
        <v>100</v>
      </c>
    </row>
    <row r="58" spans="1:9" ht="12">
      <c r="A58" s="34" t="s">
        <v>90</v>
      </c>
      <c r="B58" s="5" t="s">
        <v>91</v>
      </c>
      <c r="C58" s="68">
        <v>204</v>
      </c>
      <c r="D58" s="68">
        <v>20</v>
      </c>
      <c r="E58" s="68">
        <v>10322</v>
      </c>
      <c r="F58" s="68">
        <v>10342</v>
      </c>
      <c r="G58" s="69">
        <f t="shared" si="1"/>
        <v>50.69607843137255</v>
      </c>
      <c r="H58" s="68">
        <v>3</v>
      </c>
      <c r="I58" s="68">
        <v>0</v>
      </c>
    </row>
    <row r="59" spans="1:9" ht="12">
      <c r="A59" s="33" t="s">
        <v>92</v>
      </c>
      <c r="B59" s="4" t="s">
        <v>93</v>
      </c>
      <c r="C59" s="81">
        <v>135</v>
      </c>
      <c r="D59" s="81"/>
      <c r="E59" s="81"/>
      <c r="F59" s="81">
        <v>2900</v>
      </c>
      <c r="G59" s="82">
        <f t="shared" si="1"/>
        <v>21.48148148148148</v>
      </c>
      <c r="H59" s="81">
        <v>0</v>
      </c>
      <c r="I59" s="81">
        <v>17</v>
      </c>
    </row>
    <row r="60" spans="1:9" ht="12">
      <c r="A60" s="34" t="s">
        <v>94</v>
      </c>
      <c r="B60" s="5" t="s">
        <v>590</v>
      </c>
      <c r="C60" s="68">
        <v>700</v>
      </c>
      <c r="D60" s="68"/>
      <c r="E60" s="68"/>
      <c r="F60" s="68">
        <v>34000</v>
      </c>
      <c r="G60" s="69">
        <f t="shared" si="1"/>
        <v>48.57142857142857</v>
      </c>
      <c r="H60" s="68">
        <v>12</v>
      </c>
      <c r="I60" s="68">
        <v>12</v>
      </c>
    </row>
    <row r="61" spans="1:9" ht="12">
      <c r="A61" s="4" t="s">
        <v>397</v>
      </c>
      <c r="B61" s="4" t="s">
        <v>398</v>
      </c>
      <c r="C61" s="81">
        <v>83</v>
      </c>
      <c r="D61" s="81"/>
      <c r="E61" s="81"/>
      <c r="F61" s="81">
        <v>2236</v>
      </c>
      <c r="G61" s="82">
        <f t="shared" si="1"/>
        <v>26.93975903614458</v>
      </c>
      <c r="H61" s="81">
        <v>0</v>
      </c>
      <c r="I61" s="81">
        <v>15</v>
      </c>
    </row>
    <row r="62" spans="1:9" ht="12">
      <c r="A62" s="5" t="s">
        <v>401</v>
      </c>
      <c r="B62" s="5" t="s">
        <v>402</v>
      </c>
      <c r="C62" s="68">
        <v>220</v>
      </c>
      <c r="D62" s="68"/>
      <c r="E62" s="68">
        <v>9323</v>
      </c>
      <c r="F62" s="68">
        <v>9323</v>
      </c>
      <c r="G62" s="69">
        <f t="shared" si="1"/>
        <v>42.377272727272725</v>
      </c>
      <c r="H62" s="68"/>
      <c r="I62" s="68"/>
    </row>
    <row r="63" spans="1:9" ht="12">
      <c r="A63" s="35" t="s">
        <v>100</v>
      </c>
      <c r="B63" s="4" t="s">
        <v>569</v>
      </c>
      <c r="C63" s="81">
        <v>450</v>
      </c>
      <c r="D63" s="81"/>
      <c r="E63" s="81"/>
      <c r="F63" s="81">
        <v>8320</v>
      </c>
      <c r="G63" s="82">
        <f t="shared" si="1"/>
        <v>18.488888888888887</v>
      </c>
      <c r="H63" s="81">
        <v>26</v>
      </c>
      <c r="I63" s="81">
        <v>65</v>
      </c>
    </row>
    <row r="64" spans="1:9" ht="12">
      <c r="A64" s="34" t="s">
        <v>101</v>
      </c>
      <c r="B64" s="5" t="s">
        <v>102</v>
      </c>
      <c r="C64" s="68">
        <v>238</v>
      </c>
      <c r="D64" s="68"/>
      <c r="E64" s="68"/>
      <c r="F64" s="68">
        <v>11284</v>
      </c>
      <c r="G64" s="69">
        <f t="shared" si="1"/>
        <v>47.411764705882355</v>
      </c>
      <c r="H64" s="68">
        <v>2</v>
      </c>
      <c r="I64" s="68">
        <v>9</v>
      </c>
    </row>
    <row r="65" spans="1:9" ht="12">
      <c r="A65" s="33" t="s">
        <v>104</v>
      </c>
      <c r="B65" s="4" t="s">
        <v>105</v>
      </c>
      <c r="C65" s="81">
        <v>355</v>
      </c>
      <c r="D65" s="81">
        <v>250</v>
      </c>
      <c r="E65" s="81">
        <v>12900</v>
      </c>
      <c r="F65" s="81">
        <v>13150</v>
      </c>
      <c r="G65" s="82">
        <f t="shared" si="1"/>
        <v>37.04225352112676</v>
      </c>
      <c r="H65" s="81">
        <v>2</v>
      </c>
      <c r="I65" s="81">
        <v>2</v>
      </c>
    </row>
    <row r="66" spans="1:9" ht="12">
      <c r="A66" s="34" t="s">
        <v>108</v>
      </c>
      <c r="B66" s="5" t="s">
        <v>109</v>
      </c>
      <c r="C66" s="68">
        <v>527</v>
      </c>
      <c r="D66" s="68">
        <v>1129</v>
      </c>
      <c r="E66" s="68">
        <v>27839</v>
      </c>
      <c r="F66" s="68">
        <v>28968</v>
      </c>
      <c r="G66" s="69">
        <f t="shared" si="1"/>
        <v>54.96774193548387</v>
      </c>
      <c r="H66" s="68">
        <v>63</v>
      </c>
      <c r="I66" s="68">
        <v>32</v>
      </c>
    </row>
    <row r="67" spans="1:9" ht="12">
      <c r="A67" s="33" t="s">
        <v>114</v>
      </c>
      <c r="B67" s="4" t="s">
        <v>115</v>
      </c>
      <c r="C67" s="81">
        <v>245</v>
      </c>
      <c r="D67" s="81"/>
      <c r="E67" s="81"/>
      <c r="F67" s="81">
        <v>8718</v>
      </c>
      <c r="G67" s="82">
        <f aca="true" t="shared" si="2" ref="G67:G98">SUM(F67/C67)</f>
        <v>35.583673469387755</v>
      </c>
      <c r="H67" s="81">
        <v>0</v>
      </c>
      <c r="I67" s="81">
        <v>5</v>
      </c>
    </row>
    <row r="68" spans="1:9" ht="12">
      <c r="A68" s="34" t="s">
        <v>116</v>
      </c>
      <c r="B68" s="5" t="s">
        <v>570</v>
      </c>
      <c r="C68" s="68">
        <v>870</v>
      </c>
      <c r="D68" s="68"/>
      <c r="E68" s="68"/>
      <c r="F68" s="68">
        <v>12515</v>
      </c>
      <c r="G68" s="69">
        <f t="shared" si="2"/>
        <v>14.385057471264368</v>
      </c>
      <c r="H68" s="68">
        <v>37</v>
      </c>
      <c r="I68" s="68">
        <v>13</v>
      </c>
    </row>
    <row r="69" spans="1:9" ht="12">
      <c r="A69" s="143" t="s">
        <v>314</v>
      </c>
      <c r="B69" s="143" t="s">
        <v>315</v>
      </c>
      <c r="C69" s="81">
        <v>90</v>
      </c>
      <c r="D69" s="81"/>
      <c r="E69" s="81"/>
      <c r="F69" s="81"/>
      <c r="G69" s="82">
        <f t="shared" si="2"/>
        <v>0</v>
      </c>
      <c r="H69" s="81"/>
      <c r="I69" s="81"/>
    </row>
    <row r="70" spans="1:9" ht="12">
      <c r="A70" s="34" t="s">
        <v>119</v>
      </c>
      <c r="B70" s="5" t="s">
        <v>120</v>
      </c>
      <c r="C70" s="68">
        <v>476</v>
      </c>
      <c r="D70" s="68">
        <v>940</v>
      </c>
      <c r="E70" s="68">
        <v>13165</v>
      </c>
      <c r="F70" s="68">
        <v>14105</v>
      </c>
      <c r="G70" s="69">
        <f t="shared" si="2"/>
        <v>29.63235294117647</v>
      </c>
      <c r="H70" s="68">
        <v>0</v>
      </c>
      <c r="I70" s="68">
        <v>8</v>
      </c>
    </row>
    <row r="71" spans="1:9" ht="12">
      <c r="A71" s="26" t="s">
        <v>119</v>
      </c>
      <c r="B71" s="26" t="s">
        <v>317</v>
      </c>
      <c r="C71" s="81">
        <v>284</v>
      </c>
      <c r="D71" s="81">
        <v>3624</v>
      </c>
      <c r="E71" s="81">
        <v>11739</v>
      </c>
      <c r="F71" s="81">
        <v>15363</v>
      </c>
      <c r="G71" s="82">
        <f t="shared" si="2"/>
        <v>54.09507042253521</v>
      </c>
      <c r="H71" s="81">
        <v>74</v>
      </c>
      <c r="I71" s="81">
        <v>52</v>
      </c>
    </row>
    <row r="72" spans="1:9" ht="12">
      <c r="A72" s="34" t="s">
        <v>121</v>
      </c>
      <c r="B72" s="5" t="s">
        <v>587</v>
      </c>
      <c r="C72" s="68">
        <v>1000</v>
      </c>
      <c r="D72" s="68"/>
      <c r="E72" s="68"/>
      <c r="F72" s="68">
        <v>1000</v>
      </c>
      <c r="G72" s="69">
        <f t="shared" si="2"/>
        <v>1</v>
      </c>
      <c r="H72" s="68">
        <v>6</v>
      </c>
      <c r="I72" s="68">
        <v>218</v>
      </c>
    </row>
    <row r="73" spans="1:9" ht="12">
      <c r="A73" s="26" t="s">
        <v>319</v>
      </c>
      <c r="B73" s="26" t="s">
        <v>320</v>
      </c>
      <c r="C73" s="81">
        <v>75</v>
      </c>
      <c r="D73" s="81"/>
      <c r="E73" s="81"/>
      <c r="F73" s="81">
        <v>3295</v>
      </c>
      <c r="G73" s="82">
        <f t="shared" si="2"/>
        <v>43.93333333333333</v>
      </c>
      <c r="H73" s="81">
        <v>0</v>
      </c>
      <c r="I73" s="81">
        <v>0</v>
      </c>
    </row>
    <row r="74" spans="1:9" ht="12">
      <c r="A74" s="34" t="s">
        <v>123</v>
      </c>
      <c r="B74" s="5" t="s">
        <v>124</v>
      </c>
      <c r="C74" s="68">
        <v>110</v>
      </c>
      <c r="D74" s="68"/>
      <c r="E74" s="68"/>
      <c r="F74" s="68">
        <v>10040</v>
      </c>
      <c r="G74" s="69">
        <f t="shared" si="2"/>
        <v>91.27272727272727</v>
      </c>
      <c r="H74" s="68">
        <v>0</v>
      </c>
      <c r="I74" s="68">
        <v>100</v>
      </c>
    </row>
    <row r="75" spans="1:9" ht="12">
      <c r="A75" s="33" t="s">
        <v>471</v>
      </c>
      <c r="B75" s="4" t="s">
        <v>125</v>
      </c>
      <c r="C75" s="81">
        <v>300</v>
      </c>
      <c r="D75" s="81">
        <v>638</v>
      </c>
      <c r="E75" s="81">
        <v>5513</v>
      </c>
      <c r="F75" s="81">
        <v>6151</v>
      </c>
      <c r="G75" s="82">
        <f t="shared" si="2"/>
        <v>20.503333333333334</v>
      </c>
      <c r="H75" s="81">
        <v>6</v>
      </c>
      <c r="I75" s="81">
        <v>117</v>
      </c>
    </row>
    <row r="76" spans="1:9" ht="12">
      <c r="A76" s="34" t="s">
        <v>126</v>
      </c>
      <c r="B76" s="5" t="s">
        <v>127</v>
      </c>
      <c r="C76" s="68">
        <v>117</v>
      </c>
      <c r="D76" s="68"/>
      <c r="E76" s="68"/>
      <c r="F76" s="68"/>
      <c r="G76" s="69">
        <f t="shared" si="2"/>
        <v>0</v>
      </c>
      <c r="H76" s="68"/>
      <c r="I76" s="68"/>
    </row>
    <row r="77" spans="1:9" ht="12">
      <c r="A77" s="33" t="s">
        <v>128</v>
      </c>
      <c r="B77" s="4" t="s">
        <v>129</v>
      </c>
      <c r="C77" s="81">
        <v>118</v>
      </c>
      <c r="D77" s="81">
        <v>50</v>
      </c>
      <c r="E77" s="81">
        <v>6000</v>
      </c>
      <c r="F77" s="81">
        <v>6050</v>
      </c>
      <c r="G77" s="82">
        <f t="shared" si="2"/>
        <v>51.271186440677965</v>
      </c>
      <c r="H77" s="81">
        <v>0</v>
      </c>
      <c r="I77" s="81">
        <v>30</v>
      </c>
    </row>
    <row r="78" spans="1:9" s="9" customFormat="1" ht="12.75" thickBot="1">
      <c r="A78" s="34" t="s">
        <v>130</v>
      </c>
      <c r="B78" s="5" t="s">
        <v>131</v>
      </c>
      <c r="C78" s="68">
        <v>250</v>
      </c>
      <c r="D78" s="68"/>
      <c r="E78" s="68"/>
      <c r="F78" s="68">
        <v>1600</v>
      </c>
      <c r="G78" s="69">
        <f t="shared" si="2"/>
        <v>6.4</v>
      </c>
      <c r="H78" s="68">
        <v>3</v>
      </c>
      <c r="I78" s="68">
        <v>117</v>
      </c>
    </row>
    <row r="79" spans="1:9" ht="12">
      <c r="A79" s="33" t="s">
        <v>132</v>
      </c>
      <c r="B79" s="4" t="s">
        <v>134</v>
      </c>
      <c r="C79" s="81">
        <v>625</v>
      </c>
      <c r="D79" s="81">
        <v>4105</v>
      </c>
      <c r="E79" s="81">
        <v>10</v>
      </c>
      <c r="F79" s="81">
        <v>4115</v>
      </c>
      <c r="G79" s="82">
        <f t="shared" si="2"/>
        <v>6.584</v>
      </c>
      <c r="H79" s="81">
        <v>2</v>
      </c>
      <c r="I79" s="81">
        <v>36</v>
      </c>
    </row>
    <row r="80" spans="1:9" ht="12">
      <c r="A80" s="34" t="s">
        <v>132</v>
      </c>
      <c r="B80" s="5" t="s">
        <v>133</v>
      </c>
      <c r="C80" s="68">
        <v>540</v>
      </c>
      <c r="D80" s="68">
        <v>40</v>
      </c>
      <c r="E80" s="68">
        <v>10920</v>
      </c>
      <c r="F80" s="68">
        <v>10960</v>
      </c>
      <c r="G80" s="69">
        <f t="shared" si="2"/>
        <v>20.296296296296298</v>
      </c>
      <c r="H80" s="68">
        <v>4</v>
      </c>
      <c r="I80" s="68">
        <v>8</v>
      </c>
    </row>
    <row r="81" spans="1:9" ht="12">
      <c r="A81" s="33" t="s">
        <v>135</v>
      </c>
      <c r="B81" s="4" t="s">
        <v>136</v>
      </c>
      <c r="C81" s="81">
        <v>684</v>
      </c>
      <c r="D81" s="81">
        <v>2608</v>
      </c>
      <c r="E81" s="81"/>
      <c r="F81" s="81">
        <v>2608</v>
      </c>
      <c r="G81" s="82">
        <f t="shared" si="2"/>
        <v>3.8128654970760234</v>
      </c>
      <c r="H81" s="81">
        <v>5</v>
      </c>
      <c r="I81" s="81">
        <v>67</v>
      </c>
    </row>
    <row r="82" spans="1:9" ht="12">
      <c r="A82" s="34" t="s">
        <v>135</v>
      </c>
      <c r="B82" s="5" t="s">
        <v>137</v>
      </c>
      <c r="C82" s="68">
        <v>439</v>
      </c>
      <c r="D82" s="68"/>
      <c r="E82" s="68"/>
      <c r="F82" s="68">
        <v>16723</v>
      </c>
      <c r="G82" s="69">
        <f t="shared" si="2"/>
        <v>38.09339407744875</v>
      </c>
      <c r="H82" s="68">
        <v>65</v>
      </c>
      <c r="I82" s="68">
        <v>43</v>
      </c>
    </row>
    <row r="83" spans="1:9" ht="12">
      <c r="A83" s="33" t="s">
        <v>138</v>
      </c>
      <c r="B83" s="4" t="s">
        <v>139</v>
      </c>
      <c r="C83" s="81">
        <v>77</v>
      </c>
      <c r="D83" s="81" t="s">
        <v>513</v>
      </c>
      <c r="E83" s="81"/>
      <c r="F83" s="81">
        <v>2100</v>
      </c>
      <c r="G83" s="82">
        <f t="shared" si="2"/>
        <v>27.272727272727273</v>
      </c>
      <c r="H83" s="81">
        <v>0</v>
      </c>
      <c r="I83" s="81">
        <v>3</v>
      </c>
    </row>
    <row r="84" spans="1:9" ht="12">
      <c r="A84" s="27" t="s">
        <v>140</v>
      </c>
      <c r="B84" s="27" t="s">
        <v>322</v>
      </c>
      <c r="C84" s="68">
        <v>403</v>
      </c>
      <c r="D84" s="68">
        <v>6245</v>
      </c>
      <c r="E84" s="68">
        <v>13608</v>
      </c>
      <c r="F84" s="68">
        <v>19853</v>
      </c>
      <c r="G84" s="69">
        <f t="shared" si="2"/>
        <v>49.26302729528536</v>
      </c>
      <c r="H84" s="68">
        <v>0</v>
      </c>
      <c r="I84" s="68">
        <v>0</v>
      </c>
    </row>
    <row r="85" spans="1:9" ht="12">
      <c r="A85" s="33" t="s">
        <v>143</v>
      </c>
      <c r="B85" s="4" t="s">
        <v>144</v>
      </c>
      <c r="C85" s="81">
        <v>59</v>
      </c>
      <c r="D85" s="81"/>
      <c r="E85" s="81"/>
      <c r="F85" s="81">
        <v>4800</v>
      </c>
      <c r="G85" s="82">
        <f t="shared" si="2"/>
        <v>81.35593220338983</v>
      </c>
      <c r="H85" s="81"/>
      <c r="I85" s="81"/>
    </row>
    <row r="86" spans="1:9" ht="12">
      <c r="A86" s="34" t="s">
        <v>145</v>
      </c>
      <c r="B86" s="5" t="s">
        <v>146</v>
      </c>
      <c r="C86" s="68">
        <v>850</v>
      </c>
      <c r="D86" s="68"/>
      <c r="E86" s="68"/>
      <c r="F86" s="68">
        <v>4404</v>
      </c>
      <c r="G86" s="69">
        <f t="shared" si="2"/>
        <v>5.181176470588236</v>
      </c>
      <c r="H86" s="68"/>
      <c r="I86" s="68"/>
    </row>
    <row r="87" spans="1:9" ht="12">
      <c r="A87" s="26" t="s">
        <v>325</v>
      </c>
      <c r="B87" s="26" t="s">
        <v>326</v>
      </c>
      <c r="C87" s="81">
        <v>183</v>
      </c>
      <c r="D87" s="81"/>
      <c r="E87" s="81"/>
      <c r="F87" s="81">
        <v>6223</v>
      </c>
      <c r="G87" s="82">
        <f t="shared" si="2"/>
        <v>34.005464480874316</v>
      </c>
      <c r="H87" s="81"/>
      <c r="I87" s="81"/>
    </row>
    <row r="88" spans="1:9" ht="12">
      <c r="A88" s="34" t="s">
        <v>147</v>
      </c>
      <c r="B88" s="5" t="s">
        <v>150</v>
      </c>
      <c r="C88" s="68">
        <v>228</v>
      </c>
      <c r="D88" s="68"/>
      <c r="E88" s="68"/>
      <c r="F88" s="68">
        <v>670</v>
      </c>
      <c r="G88" s="69">
        <f t="shared" si="2"/>
        <v>2.93859649122807</v>
      </c>
      <c r="H88" s="68">
        <v>70</v>
      </c>
      <c r="I88" s="68">
        <v>90</v>
      </c>
    </row>
    <row r="89" spans="1:9" ht="12">
      <c r="A89" s="33" t="s">
        <v>147</v>
      </c>
      <c r="B89" s="4" t="s">
        <v>149</v>
      </c>
      <c r="C89" s="81">
        <v>380</v>
      </c>
      <c r="D89" s="81">
        <v>800</v>
      </c>
      <c r="E89" s="81">
        <v>13200</v>
      </c>
      <c r="F89" s="81">
        <v>14000</v>
      </c>
      <c r="G89" s="82">
        <f t="shared" si="2"/>
        <v>36.8421052631579</v>
      </c>
      <c r="H89" s="81">
        <v>18</v>
      </c>
      <c r="I89" s="81">
        <v>250</v>
      </c>
    </row>
    <row r="90" spans="1:9" ht="12">
      <c r="A90" s="27" t="s">
        <v>330</v>
      </c>
      <c r="B90" s="27" t="s">
        <v>331</v>
      </c>
      <c r="C90" s="68">
        <v>160</v>
      </c>
      <c r="D90" s="68">
        <v>19</v>
      </c>
      <c r="E90" s="68">
        <v>6571</v>
      </c>
      <c r="F90" s="68">
        <v>6590</v>
      </c>
      <c r="G90" s="69">
        <f t="shared" si="2"/>
        <v>41.1875</v>
      </c>
      <c r="H90" s="68">
        <v>8</v>
      </c>
      <c r="I90" s="68">
        <v>30</v>
      </c>
    </row>
    <row r="91" spans="1:9" ht="12">
      <c r="A91" s="35" t="s">
        <v>538</v>
      </c>
      <c r="B91" s="4" t="s">
        <v>539</v>
      </c>
      <c r="C91" s="81">
        <v>150</v>
      </c>
      <c r="D91" s="81"/>
      <c r="E91" s="81"/>
      <c r="F91" s="81">
        <v>5910</v>
      </c>
      <c r="G91" s="82">
        <f t="shared" si="2"/>
        <v>39.4</v>
      </c>
      <c r="H91" s="81">
        <v>2</v>
      </c>
      <c r="I91" s="81">
        <v>64</v>
      </c>
    </row>
    <row r="92" spans="1:9" ht="12">
      <c r="A92" s="34" t="s">
        <v>154</v>
      </c>
      <c r="B92" s="5" t="s">
        <v>155</v>
      </c>
      <c r="C92" s="68">
        <v>44</v>
      </c>
      <c r="D92" s="68"/>
      <c r="E92" s="68"/>
      <c r="F92" s="68">
        <v>3000</v>
      </c>
      <c r="G92" s="69">
        <f t="shared" si="2"/>
        <v>68.18181818181819</v>
      </c>
      <c r="H92" s="68"/>
      <c r="I92" s="68"/>
    </row>
    <row r="93" spans="1:9" ht="12">
      <c r="A93" s="33" t="s">
        <v>156</v>
      </c>
      <c r="B93" s="4" t="s">
        <v>157</v>
      </c>
      <c r="C93" s="81">
        <v>175</v>
      </c>
      <c r="D93" s="81">
        <v>44</v>
      </c>
      <c r="E93" s="81">
        <v>8221</v>
      </c>
      <c r="F93" s="81">
        <v>8265</v>
      </c>
      <c r="G93" s="82">
        <f t="shared" si="2"/>
        <v>47.22857142857143</v>
      </c>
      <c r="H93" s="81">
        <v>0</v>
      </c>
      <c r="I93" s="81">
        <v>4</v>
      </c>
    </row>
    <row r="94" spans="1:9" ht="12">
      <c r="A94" s="34" t="s">
        <v>158</v>
      </c>
      <c r="B94" s="5" t="s">
        <v>159</v>
      </c>
      <c r="C94" s="68">
        <v>320</v>
      </c>
      <c r="D94" s="68"/>
      <c r="E94" s="68"/>
      <c r="F94" s="68">
        <v>16347</v>
      </c>
      <c r="G94" s="69">
        <f t="shared" si="2"/>
        <v>51.084375</v>
      </c>
      <c r="H94" s="68">
        <v>13</v>
      </c>
      <c r="I94" s="68">
        <v>69</v>
      </c>
    </row>
    <row r="95" spans="1:9" ht="12">
      <c r="A95" s="33" t="s">
        <v>160</v>
      </c>
      <c r="B95" s="4" t="s">
        <v>161</v>
      </c>
      <c r="C95" s="81">
        <v>109</v>
      </c>
      <c r="D95" s="81"/>
      <c r="E95" s="81"/>
      <c r="F95" s="81">
        <v>4500</v>
      </c>
      <c r="G95" s="82">
        <f t="shared" si="2"/>
        <v>41.28440366972477</v>
      </c>
      <c r="H95" s="81">
        <v>75</v>
      </c>
      <c r="I95" s="81">
        <v>50</v>
      </c>
    </row>
    <row r="96" spans="1:9" ht="12">
      <c r="A96" s="72" t="s">
        <v>162</v>
      </c>
      <c r="B96" s="5" t="s">
        <v>571</v>
      </c>
      <c r="C96" s="68">
        <v>1092</v>
      </c>
      <c r="D96" s="68">
        <v>6705</v>
      </c>
      <c r="E96" s="68">
        <v>30</v>
      </c>
      <c r="F96" s="68">
        <v>6735</v>
      </c>
      <c r="G96" s="69">
        <f t="shared" si="2"/>
        <v>6.167582417582418</v>
      </c>
      <c r="H96" s="68">
        <v>25</v>
      </c>
      <c r="I96" s="68">
        <v>32</v>
      </c>
    </row>
    <row r="97" spans="1:9" ht="12">
      <c r="A97" s="26" t="s">
        <v>339</v>
      </c>
      <c r="B97" s="26" t="s">
        <v>676</v>
      </c>
      <c r="C97" s="81">
        <v>456</v>
      </c>
      <c r="D97" s="81"/>
      <c r="E97" s="81"/>
      <c r="F97" s="81">
        <v>6051</v>
      </c>
      <c r="G97" s="82">
        <f t="shared" si="2"/>
        <v>13.269736842105264</v>
      </c>
      <c r="H97" s="81">
        <v>12</v>
      </c>
      <c r="I97" s="81">
        <v>0</v>
      </c>
    </row>
    <row r="98" spans="1:9" ht="12">
      <c r="A98" s="34" t="s">
        <v>163</v>
      </c>
      <c r="B98" s="5" t="s">
        <v>164</v>
      </c>
      <c r="C98" s="68">
        <v>129</v>
      </c>
      <c r="D98" s="68">
        <v>43</v>
      </c>
      <c r="E98" s="68">
        <v>3824</v>
      </c>
      <c r="F98" s="68">
        <v>3867</v>
      </c>
      <c r="G98" s="69">
        <f t="shared" si="2"/>
        <v>29.976744186046513</v>
      </c>
      <c r="H98" s="68">
        <v>12</v>
      </c>
      <c r="I98" s="68">
        <v>109</v>
      </c>
    </row>
    <row r="99" spans="1:9" ht="12">
      <c r="A99" s="26" t="s">
        <v>348</v>
      </c>
      <c r="B99" s="26" t="s">
        <v>572</v>
      </c>
      <c r="C99" s="81">
        <v>400</v>
      </c>
      <c r="D99" s="81">
        <v>4365</v>
      </c>
      <c r="E99" s="81"/>
      <c r="F99" s="81">
        <v>4365</v>
      </c>
      <c r="G99" s="82">
        <f aca="true" t="shared" si="3" ref="G99:G130">SUM(F99/C99)</f>
        <v>10.9125</v>
      </c>
      <c r="H99" s="81">
        <v>22</v>
      </c>
      <c r="I99" s="81">
        <v>50</v>
      </c>
    </row>
    <row r="100" spans="1:9" ht="12">
      <c r="A100" s="34" t="s">
        <v>165</v>
      </c>
      <c r="B100" s="5" t="s">
        <v>166</v>
      </c>
      <c r="C100" s="68">
        <v>168</v>
      </c>
      <c r="D100" s="68"/>
      <c r="E100" s="68">
        <v>2905</v>
      </c>
      <c r="F100" s="68">
        <v>2905</v>
      </c>
      <c r="G100" s="69">
        <f t="shared" si="3"/>
        <v>17.291666666666668</v>
      </c>
      <c r="H100" s="68">
        <v>0</v>
      </c>
      <c r="I100" s="68">
        <v>25</v>
      </c>
    </row>
    <row r="101" spans="1:9" ht="12">
      <c r="A101" s="26" t="s">
        <v>349</v>
      </c>
      <c r="B101" s="26" t="s">
        <v>581</v>
      </c>
      <c r="C101" s="81">
        <v>187</v>
      </c>
      <c r="D101" s="81">
        <v>85</v>
      </c>
      <c r="E101" s="81">
        <v>4091</v>
      </c>
      <c r="F101" s="81">
        <v>4176</v>
      </c>
      <c r="G101" s="82">
        <f t="shared" si="3"/>
        <v>22.331550802139038</v>
      </c>
      <c r="H101" s="81">
        <v>0</v>
      </c>
      <c r="I101" s="81">
        <v>1</v>
      </c>
    </row>
    <row r="102" spans="1:9" ht="12">
      <c r="A102" s="34" t="s">
        <v>167</v>
      </c>
      <c r="B102" s="5" t="s">
        <v>501</v>
      </c>
      <c r="C102" s="68">
        <v>240</v>
      </c>
      <c r="D102" s="68"/>
      <c r="E102" s="68"/>
      <c r="F102" s="68">
        <v>11436</v>
      </c>
      <c r="G102" s="69">
        <f t="shared" si="3"/>
        <v>47.65</v>
      </c>
      <c r="H102" s="68"/>
      <c r="I102" s="68"/>
    </row>
    <row r="103" spans="1:9" ht="12">
      <c r="A103" s="33" t="s">
        <v>168</v>
      </c>
      <c r="B103" s="4" t="s">
        <v>573</v>
      </c>
      <c r="C103" s="81">
        <v>500</v>
      </c>
      <c r="D103" s="81"/>
      <c r="E103" s="81"/>
      <c r="F103" s="81">
        <v>20000</v>
      </c>
      <c r="G103" s="82">
        <f t="shared" si="3"/>
        <v>40</v>
      </c>
      <c r="H103" s="81">
        <v>6</v>
      </c>
      <c r="I103" s="81">
        <v>76</v>
      </c>
    </row>
    <row r="104" spans="1:9" ht="12">
      <c r="A104" s="34" t="s">
        <v>169</v>
      </c>
      <c r="B104" s="5" t="s">
        <v>170</v>
      </c>
      <c r="C104" s="68">
        <v>72</v>
      </c>
      <c r="D104" s="68"/>
      <c r="E104" s="68"/>
      <c r="F104" s="68"/>
      <c r="G104" s="69">
        <f t="shared" si="3"/>
        <v>0</v>
      </c>
      <c r="H104" s="68"/>
      <c r="I104" s="68"/>
    </row>
    <row r="105" spans="1:9" ht="12">
      <c r="A105" s="33" t="s">
        <v>171</v>
      </c>
      <c r="B105" s="4" t="s">
        <v>172</v>
      </c>
      <c r="C105" s="81">
        <v>218</v>
      </c>
      <c r="D105" s="81"/>
      <c r="E105" s="81"/>
      <c r="F105" s="81">
        <v>9354</v>
      </c>
      <c r="G105" s="82">
        <f t="shared" si="3"/>
        <v>42.908256880733944</v>
      </c>
      <c r="H105" s="81"/>
      <c r="I105" s="81"/>
    </row>
    <row r="106" spans="1:9" ht="12">
      <c r="A106" s="34" t="s">
        <v>171</v>
      </c>
      <c r="B106" s="5" t="s">
        <v>173</v>
      </c>
      <c r="C106" s="68">
        <v>287</v>
      </c>
      <c r="D106" s="68"/>
      <c r="E106" s="68"/>
      <c r="F106" s="68">
        <v>1938</v>
      </c>
      <c r="G106" s="69">
        <f t="shared" si="3"/>
        <v>6.7526132404181185</v>
      </c>
      <c r="H106" s="68">
        <v>2</v>
      </c>
      <c r="I106" s="68">
        <v>28</v>
      </c>
    </row>
    <row r="107" spans="1:9" ht="12">
      <c r="A107" s="33" t="s">
        <v>174</v>
      </c>
      <c r="B107" s="4" t="s">
        <v>175</v>
      </c>
      <c r="C107" s="81">
        <v>190</v>
      </c>
      <c r="D107" s="81"/>
      <c r="E107" s="81"/>
      <c r="F107" s="81">
        <v>8267</v>
      </c>
      <c r="G107" s="82">
        <f t="shared" si="3"/>
        <v>43.51052631578948</v>
      </c>
      <c r="H107" s="81">
        <v>0</v>
      </c>
      <c r="I107" s="81">
        <v>25</v>
      </c>
    </row>
    <row r="108" spans="1:9" ht="12">
      <c r="A108" s="34" t="s">
        <v>174</v>
      </c>
      <c r="B108" s="5" t="s">
        <v>176</v>
      </c>
      <c r="C108" s="68">
        <v>176</v>
      </c>
      <c r="D108" s="68"/>
      <c r="E108" s="68"/>
      <c r="F108" s="68">
        <v>10252</v>
      </c>
      <c r="G108" s="69">
        <f t="shared" si="3"/>
        <v>58.25</v>
      </c>
      <c r="H108" s="68">
        <v>13</v>
      </c>
      <c r="I108" s="68">
        <v>4</v>
      </c>
    </row>
    <row r="109" spans="1:9" ht="12">
      <c r="A109" s="26" t="s">
        <v>177</v>
      </c>
      <c r="B109" s="26" t="s">
        <v>356</v>
      </c>
      <c r="C109" s="81">
        <v>210</v>
      </c>
      <c r="D109" s="81"/>
      <c r="E109" s="81">
        <v>9000</v>
      </c>
      <c r="F109" s="81">
        <v>9000</v>
      </c>
      <c r="G109" s="82">
        <f t="shared" si="3"/>
        <v>42.857142857142854</v>
      </c>
      <c r="H109" s="81">
        <v>10</v>
      </c>
      <c r="I109" s="81">
        <v>10</v>
      </c>
    </row>
    <row r="110" spans="1:9" ht="12">
      <c r="A110" s="34" t="s">
        <v>177</v>
      </c>
      <c r="B110" s="5" t="s">
        <v>502</v>
      </c>
      <c r="C110" s="68">
        <v>226</v>
      </c>
      <c r="D110" s="68">
        <v>6278</v>
      </c>
      <c r="E110" s="68"/>
      <c r="F110" s="68">
        <v>6278</v>
      </c>
      <c r="G110" s="69">
        <f t="shared" si="3"/>
        <v>27.778761061946902</v>
      </c>
      <c r="H110" s="68">
        <v>30</v>
      </c>
      <c r="I110" s="68">
        <v>46</v>
      </c>
    </row>
    <row r="111" spans="1:9" ht="12">
      <c r="A111" s="4" t="s">
        <v>357</v>
      </c>
      <c r="B111" s="4" t="s">
        <v>358</v>
      </c>
      <c r="C111" s="81">
        <v>332</v>
      </c>
      <c r="D111" s="81"/>
      <c r="E111" s="81"/>
      <c r="F111" s="81">
        <v>24312</v>
      </c>
      <c r="G111" s="82">
        <f t="shared" si="3"/>
        <v>73.2289156626506</v>
      </c>
      <c r="H111" s="81"/>
      <c r="I111" s="81"/>
    </row>
    <row r="112" spans="1:9" ht="12">
      <c r="A112" s="34" t="s">
        <v>178</v>
      </c>
      <c r="B112" s="5" t="s">
        <v>574</v>
      </c>
      <c r="C112" s="68">
        <v>557</v>
      </c>
      <c r="D112" s="68"/>
      <c r="E112" s="68"/>
      <c r="F112" s="68">
        <v>4288</v>
      </c>
      <c r="G112" s="69">
        <f t="shared" si="3"/>
        <v>7.698384201077199</v>
      </c>
      <c r="H112" s="68">
        <v>1</v>
      </c>
      <c r="I112" s="68">
        <v>55</v>
      </c>
    </row>
    <row r="113" spans="1:9" ht="12">
      <c r="A113" s="33" t="s">
        <v>179</v>
      </c>
      <c r="B113" s="4" t="s">
        <v>180</v>
      </c>
      <c r="C113" s="81">
        <v>253</v>
      </c>
      <c r="D113" s="81"/>
      <c r="E113" s="81"/>
      <c r="F113" s="81">
        <v>1459</v>
      </c>
      <c r="G113" s="82">
        <f t="shared" si="3"/>
        <v>5.766798418972332</v>
      </c>
      <c r="H113" s="81">
        <v>12</v>
      </c>
      <c r="I113" s="81">
        <v>69</v>
      </c>
    </row>
    <row r="114" spans="1:9" ht="12">
      <c r="A114" s="34" t="s">
        <v>181</v>
      </c>
      <c r="B114" s="5" t="s">
        <v>183</v>
      </c>
      <c r="C114" s="68">
        <v>420</v>
      </c>
      <c r="D114" s="68"/>
      <c r="E114" s="68"/>
      <c r="F114" s="68">
        <v>9554</v>
      </c>
      <c r="G114" s="69">
        <f t="shared" si="3"/>
        <v>22.747619047619047</v>
      </c>
      <c r="H114" s="68">
        <v>25</v>
      </c>
      <c r="I114" s="68">
        <v>27</v>
      </c>
    </row>
    <row r="115" spans="1:9" ht="12">
      <c r="A115" s="33" t="s">
        <v>181</v>
      </c>
      <c r="B115" s="4" t="s">
        <v>182</v>
      </c>
      <c r="C115" s="81">
        <v>275</v>
      </c>
      <c r="D115" s="81">
        <v>3795</v>
      </c>
      <c r="E115" s="81">
        <v>13524</v>
      </c>
      <c r="F115" s="81">
        <v>17319</v>
      </c>
      <c r="G115" s="82">
        <f t="shared" si="3"/>
        <v>62.97818181818182</v>
      </c>
      <c r="H115" s="81">
        <v>25</v>
      </c>
      <c r="I115" s="81">
        <v>93</v>
      </c>
    </row>
    <row r="116" spans="1:9" ht="12">
      <c r="A116" s="5" t="s">
        <v>417</v>
      </c>
      <c r="B116" s="5" t="s">
        <v>418</v>
      </c>
      <c r="C116" s="68">
        <v>53</v>
      </c>
      <c r="D116" s="68"/>
      <c r="E116" s="68"/>
      <c r="F116" s="68"/>
      <c r="G116" s="69">
        <f t="shared" si="3"/>
        <v>0</v>
      </c>
      <c r="H116" s="68"/>
      <c r="I116" s="68"/>
    </row>
    <row r="117" spans="1:9" ht="12">
      <c r="A117" s="33" t="s">
        <v>185</v>
      </c>
      <c r="B117" s="4" t="s">
        <v>503</v>
      </c>
      <c r="C117" s="81">
        <v>200</v>
      </c>
      <c r="D117" s="81"/>
      <c r="E117" s="81"/>
      <c r="F117" s="81">
        <v>6614</v>
      </c>
      <c r="G117" s="82">
        <f t="shared" si="3"/>
        <v>33.07</v>
      </c>
      <c r="H117" s="81"/>
      <c r="I117" s="81"/>
    </row>
    <row r="118" spans="1:9" s="9" customFormat="1" ht="12.75" thickBot="1">
      <c r="A118" s="5" t="s">
        <v>185</v>
      </c>
      <c r="B118" s="5" t="s">
        <v>420</v>
      </c>
      <c r="C118" s="68">
        <v>87</v>
      </c>
      <c r="D118" s="68">
        <v>50</v>
      </c>
      <c r="E118" s="68">
        <v>2292</v>
      </c>
      <c r="F118" s="68">
        <v>2342</v>
      </c>
      <c r="G118" s="69">
        <f t="shared" si="3"/>
        <v>26.919540229885058</v>
      </c>
      <c r="H118" s="68">
        <v>0</v>
      </c>
      <c r="I118" s="68">
        <v>16</v>
      </c>
    </row>
    <row r="119" spans="1:9" s="44" customFormat="1" ht="12">
      <c r="A119" s="33" t="s">
        <v>187</v>
      </c>
      <c r="B119" s="4" t="s">
        <v>575</v>
      </c>
      <c r="C119" s="81">
        <v>419</v>
      </c>
      <c r="D119" s="81"/>
      <c r="E119" s="81"/>
      <c r="F119" s="81">
        <v>20000</v>
      </c>
      <c r="G119" s="82">
        <f t="shared" si="3"/>
        <v>47.7326968973747</v>
      </c>
      <c r="H119" s="81" t="s">
        <v>513</v>
      </c>
      <c r="I119" s="81"/>
    </row>
    <row r="120" spans="1:9" ht="12">
      <c r="A120" s="5" t="s">
        <v>421</v>
      </c>
      <c r="B120" s="5" t="s">
        <v>422</v>
      </c>
      <c r="C120" s="68">
        <v>67</v>
      </c>
      <c r="D120" s="68"/>
      <c r="E120" s="68">
        <v>8055</v>
      </c>
      <c r="F120" s="68">
        <v>8055</v>
      </c>
      <c r="G120" s="69">
        <f t="shared" si="3"/>
        <v>120.22388059701493</v>
      </c>
      <c r="H120" s="68">
        <v>0</v>
      </c>
      <c r="I120" s="68">
        <v>50</v>
      </c>
    </row>
    <row r="121" spans="1:9" ht="12">
      <c r="A121" s="33" t="s">
        <v>188</v>
      </c>
      <c r="B121" s="4" t="s">
        <v>189</v>
      </c>
      <c r="C121" s="81">
        <v>467</v>
      </c>
      <c r="D121" s="81"/>
      <c r="E121" s="81"/>
      <c r="F121" s="81"/>
      <c r="G121" s="82">
        <f t="shared" si="3"/>
        <v>0</v>
      </c>
      <c r="H121" s="81">
        <v>2</v>
      </c>
      <c r="I121" s="81">
        <v>5</v>
      </c>
    </row>
    <row r="122" spans="1:9" ht="12">
      <c r="A122" s="34" t="s">
        <v>190</v>
      </c>
      <c r="B122" s="5" t="s">
        <v>192</v>
      </c>
      <c r="C122" s="68">
        <v>1235</v>
      </c>
      <c r="D122" s="68"/>
      <c r="E122" s="68"/>
      <c r="F122" s="68">
        <v>11043</v>
      </c>
      <c r="G122" s="69">
        <f t="shared" si="3"/>
        <v>8.941700404858299</v>
      </c>
      <c r="H122" s="68">
        <v>0</v>
      </c>
      <c r="I122" s="68">
        <v>15</v>
      </c>
    </row>
    <row r="123" spans="1:9" ht="12">
      <c r="A123" s="4" t="s">
        <v>626</v>
      </c>
      <c r="B123" s="4" t="s">
        <v>561</v>
      </c>
      <c r="C123" s="81">
        <v>710</v>
      </c>
      <c r="D123" s="81">
        <v>600</v>
      </c>
      <c r="E123" s="81">
        <v>24000</v>
      </c>
      <c r="F123" s="81">
        <v>24600</v>
      </c>
      <c r="G123" s="82">
        <f t="shared" si="3"/>
        <v>34.647887323943664</v>
      </c>
      <c r="H123" s="81"/>
      <c r="I123" s="81"/>
    </row>
    <row r="124" spans="1:9" ht="12">
      <c r="A124" s="34" t="s">
        <v>628</v>
      </c>
      <c r="B124" s="5" t="s">
        <v>212</v>
      </c>
      <c r="C124" s="68">
        <v>150</v>
      </c>
      <c r="D124" s="68"/>
      <c r="E124" s="68"/>
      <c r="F124" s="68">
        <v>2880</v>
      </c>
      <c r="G124" s="69">
        <f t="shared" si="3"/>
        <v>19.2</v>
      </c>
      <c r="H124" s="68"/>
      <c r="I124" s="68">
        <v>180</v>
      </c>
    </row>
    <row r="125" spans="1:9" ht="12">
      <c r="A125" s="4" t="s">
        <v>628</v>
      </c>
      <c r="B125" s="4" t="s">
        <v>213</v>
      </c>
      <c r="C125" s="81">
        <v>978</v>
      </c>
      <c r="D125" s="81"/>
      <c r="E125" s="81"/>
      <c r="F125" s="81">
        <v>8001</v>
      </c>
      <c r="G125" s="82">
        <f t="shared" si="3"/>
        <v>8.180981595092025</v>
      </c>
      <c r="H125" s="81">
        <v>23</v>
      </c>
      <c r="I125" s="81">
        <v>77</v>
      </c>
    </row>
    <row r="126" spans="1:9" ht="12">
      <c r="A126" s="34" t="s">
        <v>628</v>
      </c>
      <c r="B126" s="5" t="s">
        <v>472</v>
      </c>
      <c r="C126" s="68">
        <v>720</v>
      </c>
      <c r="D126" s="68"/>
      <c r="E126" s="68"/>
      <c r="F126" s="68">
        <v>21350</v>
      </c>
      <c r="G126" s="69">
        <f t="shared" si="3"/>
        <v>29.65277777777778</v>
      </c>
      <c r="H126" s="68">
        <v>2</v>
      </c>
      <c r="I126" s="68">
        <v>9</v>
      </c>
    </row>
    <row r="127" spans="1:9" ht="12">
      <c r="A127" s="35" t="s">
        <v>194</v>
      </c>
      <c r="B127" s="26" t="s">
        <v>195</v>
      </c>
      <c r="C127" s="81">
        <v>107</v>
      </c>
      <c r="D127" s="81">
        <v>50</v>
      </c>
      <c r="E127" s="81">
        <v>2850</v>
      </c>
      <c r="F127" s="81">
        <v>2900</v>
      </c>
      <c r="G127" s="82">
        <f t="shared" si="3"/>
        <v>27.102803738317757</v>
      </c>
      <c r="H127" s="81">
        <v>0</v>
      </c>
      <c r="I127" s="81">
        <v>5</v>
      </c>
    </row>
    <row r="128" spans="1:9" ht="12">
      <c r="A128" s="34" t="s">
        <v>196</v>
      </c>
      <c r="B128" s="5" t="s">
        <v>580</v>
      </c>
      <c r="C128" s="68">
        <v>262</v>
      </c>
      <c r="D128" s="68"/>
      <c r="E128" s="68"/>
      <c r="F128" s="68">
        <v>1853</v>
      </c>
      <c r="G128" s="69">
        <f t="shared" si="3"/>
        <v>7.072519083969466</v>
      </c>
      <c r="H128" s="68">
        <v>25</v>
      </c>
      <c r="I128" s="68">
        <v>12</v>
      </c>
    </row>
    <row r="129" spans="1:9" ht="12">
      <c r="A129" s="33" t="s">
        <v>197</v>
      </c>
      <c r="B129" s="4" t="s">
        <v>199</v>
      </c>
      <c r="C129" s="81">
        <v>126</v>
      </c>
      <c r="D129" s="81"/>
      <c r="E129" s="81"/>
      <c r="F129" s="81"/>
      <c r="G129" s="82">
        <f t="shared" si="3"/>
        <v>0</v>
      </c>
      <c r="H129" s="81"/>
      <c r="I129" s="81"/>
    </row>
    <row r="130" spans="1:9" ht="12">
      <c r="A130" s="34" t="s">
        <v>200</v>
      </c>
      <c r="B130" s="5" t="s">
        <v>201</v>
      </c>
      <c r="C130" s="68">
        <v>163</v>
      </c>
      <c r="D130" s="68">
        <v>975</v>
      </c>
      <c r="E130" s="68">
        <v>2400</v>
      </c>
      <c r="F130" s="68">
        <v>3375</v>
      </c>
      <c r="G130" s="69">
        <f t="shared" si="3"/>
        <v>20.70552147239264</v>
      </c>
      <c r="H130" s="68">
        <v>0</v>
      </c>
      <c r="I130" s="68">
        <v>10</v>
      </c>
    </row>
    <row r="131" spans="1:9" ht="12">
      <c r="A131" s="33" t="s">
        <v>202</v>
      </c>
      <c r="B131" s="4" t="s">
        <v>582</v>
      </c>
      <c r="C131" s="81">
        <v>850</v>
      </c>
      <c r="D131" s="81"/>
      <c r="E131" s="81"/>
      <c r="F131" s="81">
        <v>55000</v>
      </c>
      <c r="G131" s="82">
        <f aca="true" t="shared" si="4" ref="G131:G162">SUM(F131/C131)</f>
        <v>64.70588235294117</v>
      </c>
      <c r="H131" s="81">
        <v>30</v>
      </c>
      <c r="I131" s="81">
        <v>10</v>
      </c>
    </row>
    <row r="132" spans="1:9" ht="12">
      <c r="A132" s="34" t="s">
        <v>205</v>
      </c>
      <c r="B132" s="5" t="s">
        <v>206</v>
      </c>
      <c r="C132" s="68">
        <v>83</v>
      </c>
      <c r="D132" s="68">
        <v>100</v>
      </c>
      <c r="E132" s="68">
        <v>6000</v>
      </c>
      <c r="F132" s="68">
        <v>6100</v>
      </c>
      <c r="G132" s="69">
        <f t="shared" si="4"/>
        <v>73.49397590361446</v>
      </c>
      <c r="H132" s="68">
        <v>0</v>
      </c>
      <c r="I132" s="68">
        <v>5</v>
      </c>
    </row>
    <row r="133" spans="1:9" ht="12">
      <c r="A133" s="33" t="s">
        <v>627</v>
      </c>
      <c r="B133" s="4" t="s">
        <v>483</v>
      </c>
      <c r="C133" s="81">
        <v>650</v>
      </c>
      <c r="D133" s="81"/>
      <c r="E133" s="81"/>
      <c r="F133" s="81">
        <v>15614</v>
      </c>
      <c r="G133" s="82">
        <f t="shared" si="4"/>
        <v>24.021538461538462</v>
      </c>
      <c r="H133" s="81"/>
      <c r="I133" s="81"/>
    </row>
    <row r="134" spans="1:9" ht="12">
      <c r="A134" s="5" t="s">
        <v>207</v>
      </c>
      <c r="B134" s="5" t="s">
        <v>432</v>
      </c>
      <c r="C134" s="68">
        <v>120</v>
      </c>
      <c r="D134" s="68">
        <v>240</v>
      </c>
      <c r="E134" s="68">
        <v>3550</v>
      </c>
      <c r="F134" s="68">
        <v>3790</v>
      </c>
      <c r="G134" s="69">
        <f t="shared" si="4"/>
        <v>31.583333333333332</v>
      </c>
      <c r="H134" s="68"/>
      <c r="I134" s="68" t="s">
        <v>513</v>
      </c>
    </row>
    <row r="135" spans="1:9" ht="12">
      <c r="A135" s="33" t="s">
        <v>207</v>
      </c>
      <c r="B135" s="4" t="s">
        <v>210</v>
      </c>
      <c r="C135" s="81">
        <v>322</v>
      </c>
      <c r="D135" s="81"/>
      <c r="E135" s="81"/>
      <c r="F135" s="81">
        <v>8394</v>
      </c>
      <c r="G135" s="82">
        <f t="shared" si="4"/>
        <v>26.06832298136646</v>
      </c>
      <c r="H135" s="81">
        <v>22</v>
      </c>
      <c r="I135" s="81">
        <v>12</v>
      </c>
    </row>
    <row r="136" spans="1:9" ht="12">
      <c r="A136" s="34" t="s">
        <v>207</v>
      </c>
      <c r="B136" s="5" t="s">
        <v>211</v>
      </c>
      <c r="C136" s="68">
        <v>540</v>
      </c>
      <c r="D136" s="68"/>
      <c r="E136" s="68"/>
      <c r="F136" s="68">
        <v>4200</v>
      </c>
      <c r="G136" s="69">
        <f t="shared" si="4"/>
        <v>7.777777777777778</v>
      </c>
      <c r="H136" s="68"/>
      <c r="I136" s="68"/>
    </row>
    <row r="137" spans="1:9" ht="12">
      <c r="A137" s="33" t="s">
        <v>207</v>
      </c>
      <c r="B137" s="4" t="s">
        <v>208</v>
      </c>
      <c r="C137" s="81">
        <v>178</v>
      </c>
      <c r="D137" s="81"/>
      <c r="E137" s="81">
        <v>2512</v>
      </c>
      <c r="F137" s="81">
        <v>2512</v>
      </c>
      <c r="G137" s="82">
        <f t="shared" si="4"/>
        <v>14.112359550561798</v>
      </c>
      <c r="H137" s="81">
        <v>0</v>
      </c>
      <c r="I137" s="81">
        <v>0</v>
      </c>
    </row>
    <row r="138" spans="1:9" ht="12">
      <c r="A138" s="34" t="s">
        <v>214</v>
      </c>
      <c r="B138" s="5" t="s">
        <v>215</v>
      </c>
      <c r="C138" s="68">
        <v>149</v>
      </c>
      <c r="D138" s="68">
        <v>280</v>
      </c>
      <c r="E138" s="68">
        <v>9600</v>
      </c>
      <c r="F138" s="68">
        <v>9880</v>
      </c>
      <c r="G138" s="69">
        <f t="shared" si="4"/>
        <v>66.30872483221476</v>
      </c>
      <c r="H138" s="68">
        <v>10</v>
      </c>
      <c r="I138" s="68">
        <v>118</v>
      </c>
    </row>
    <row r="139" spans="1:9" ht="12">
      <c r="A139" s="33" t="s">
        <v>216</v>
      </c>
      <c r="B139" s="4" t="s">
        <v>660</v>
      </c>
      <c r="C139" s="81">
        <v>280</v>
      </c>
      <c r="D139" s="81"/>
      <c r="E139" s="81"/>
      <c r="F139" s="81">
        <v>13538</v>
      </c>
      <c r="G139" s="82">
        <f t="shared" si="4"/>
        <v>48.35</v>
      </c>
      <c r="H139" s="81">
        <v>2</v>
      </c>
      <c r="I139" s="81">
        <v>0</v>
      </c>
    </row>
    <row r="140" spans="1:9" ht="12">
      <c r="A140" s="5" t="s">
        <v>216</v>
      </c>
      <c r="B140" s="5" t="s">
        <v>629</v>
      </c>
      <c r="C140" s="68">
        <v>413</v>
      </c>
      <c r="D140" s="68"/>
      <c r="E140" s="68"/>
      <c r="F140" s="68"/>
      <c r="G140" s="69">
        <f t="shared" si="4"/>
        <v>0</v>
      </c>
      <c r="H140" s="68">
        <v>10</v>
      </c>
      <c r="I140" s="68">
        <v>15</v>
      </c>
    </row>
    <row r="141" spans="1:9" ht="12">
      <c r="A141" s="4" t="s">
        <v>542</v>
      </c>
      <c r="B141" s="4" t="s">
        <v>543</v>
      </c>
      <c r="C141" s="81">
        <v>131</v>
      </c>
      <c r="D141" s="81"/>
      <c r="E141" s="81"/>
      <c r="F141" s="81">
        <v>5100</v>
      </c>
      <c r="G141" s="82">
        <f t="shared" si="4"/>
        <v>38.93129770992366</v>
      </c>
      <c r="H141" s="81">
        <v>1</v>
      </c>
      <c r="I141" s="81">
        <v>0</v>
      </c>
    </row>
    <row r="142" spans="1:9" ht="12">
      <c r="A142" s="141" t="s">
        <v>221</v>
      </c>
      <c r="B142" s="142" t="s">
        <v>508</v>
      </c>
      <c r="C142" s="68">
        <v>1150</v>
      </c>
      <c r="D142" s="68"/>
      <c r="E142" s="68"/>
      <c r="F142" s="68">
        <v>14072</v>
      </c>
      <c r="G142" s="69">
        <f t="shared" si="4"/>
        <v>12.236521739130435</v>
      </c>
      <c r="H142" s="68">
        <v>0</v>
      </c>
      <c r="I142" s="68">
        <v>0</v>
      </c>
    </row>
    <row r="143" spans="1:9" ht="12">
      <c r="A143" s="33" t="s">
        <v>619</v>
      </c>
      <c r="B143" s="4" t="s">
        <v>223</v>
      </c>
      <c r="C143" s="81">
        <v>390</v>
      </c>
      <c r="D143" s="81"/>
      <c r="E143" s="81"/>
      <c r="F143" s="81"/>
      <c r="G143" s="82">
        <f t="shared" si="4"/>
        <v>0</v>
      </c>
      <c r="H143" s="81">
        <v>25</v>
      </c>
      <c r="I143" s="81">
        <v>211</v>
      </c>
    </row>
    <row r="144" spans="1:9" ht="12">
      <c r="A144" s="34" t="s">
        <v>226</v>
      </c>
      <c r="B144" s="5" t="s">
        <v>576</v>
      </c>
      <c r="C144" s="68">
        <v>420</v>
      </c>
      <c r="D144" s="68">
        <v>4419</v>
      </c>
      <c r="E144" s="68"/>
      <c r="F144" s="68">
        <v>4419</v>
      </c>
      <c r="G144" s="69">
        <f t="shared" si="4"/>
        <v>10.521428571428572</v>
      </c>
      <c r="H144" s="68">
        <v>1</v>
      </c>
      <c r="I144" s="68">
        <v>239</v>
      </c>
    </row>
    <row r="145" spans="1:9" ht="12">
      <c r="A145" s="33" t="s">
        <v>227</v>
      </c>
      <c r="B145" s="4" t="s">
        <v>228</v>
      </c>
      <c r="C145" s="81">
        <v>166</v>
      </c>
      <c r="D145" s="81"/>
      <c r="E145" s="81"/>
      <c r="F145" s="81"/>
      <c r="G145" s="82">
        <f t="shared" si="4"/>
        <v>0</v>
      </c>
      <c r="H145" s="81">
        <v>55</v>
      </c>
      <c r="I145" s="81">
        <v>40</v>
      </c>
    </row>
    <row r="146" spans="1:9" ht="12">
      <c r="A146" s="34" t="s">
        <v>229</v>
      </c>
      <c r="B146" s="5" t="s">
        <v>230</v>
      </c>
      <c r="C146" s="68">
        <v>119</v>
      </c>
      <c r="D146" s="68"/>
      <c r="E146" s="68"/>
      <c r="F146" s="68">
        <v>2928</v>
      </c>
      <c r="G146" s="69">
        <f t="shared" si="4"/>
        <v>24.605042016806724</v>
      </c>
      <c r="H146" s="68">
        <v>0</v>
      </c>
      <c r="I146" s="68">
        <v>23</v>
      </c>
    </row>
    <row r="147" spans="1:9" ht="12">
      <c r="A147" s="33" t="s">
        <v>231</v>
      </c>
      <c r="B147" s="4" t="s">
        <v>232</v>
      </c>
      <c r="C147" s="81">
        <v>121</v>
      </c>
      <c r="D147" s="81"/>
      <c r="E147" s="81"/>
      <c r="F147" s="81">
        <v>6044</v>
      </c>
      <c r="G147" s="82">
        <f t="shared" si="4"/>
        <v>49.950413223140494</v>
      </c>
      <c r="H147" s="81">
        <v>10</v>
      </c>
      <c r="I147" s="81">
        <v>18</v>
      </c>
    </row>
    <row r="148" spans="1:9" ht="12">
      <c r="A148" s="34" t="s">
        <v>235</v>
      </c>
      <c r="B148" s="5" t="s">
        <v>236</v>
      </c>
      <c r="C148" s="68">
        <v>169</v>
      </c>
      <c r="D148" s="68"/>
      <c r="E148" s="68"/>
      <c r="F148" s="68"/>
      <c r="G148" s="69">
        <f t="shared" si="4"/>
        <v>0</v>
      </c>
      <c r="H148" s="68">
        <v>0</v>
      </c>
      <c r="I148" s="68">
        <v>20</v>
      </c>
    </row>
    <row r="149" spans="1:9" ht="12">
      <c r="A149" s="4" t="s">
        <v>439</v>
      </c>
      <c r="B149" s="4" t="s">
        <v>440</v>
      </c>
      <c r="C149" s="81">
        <v>170</v>
      </c>
      <c r="D149" s="81">
        <v>100</v>
      </c>
      <c r="E149" s="81">
        <v>6380</v>
      </c>
      <c r="F149" s="81">
        <v>6480</v>
      </c>
      <c r="G149" s="82">
        <f t="shared" si="4"/>
        <v>38.11764705882353</v>
      </c>
      <c r="H149" s="81">
        <v>0</v>
      </c>
      <c r="I149" s="81">
        <v>0</v>
      </c>
    </row>
    <row r="150" spans="1:9" ht="12">
      <c r="A150" s="34" t="s">
        <v>237</v>
      </c>
      <c r="B150" s="5" t="s">
        <v>238</v>
      </c>
      <c r="C150" s="68">
        <v>145</v>
      </c>
      <c r="D150" s="68"/>
      <c r="E150" s="68"/>
      <c r="F150" s="68"/>
      <c r="G150" s="69">
        <f t="shared" si="4"/>
        <v>0</v>
      </c>
      <c r="H150" s="68">
        <v>0</v>
      </c>
      <c r="I150" s="68">
        <v>19</v>
      </c>
    </row>
    <row r="151" spans="1:9" ht="12">
      <c r="A151" s="33" t="s">
        <v>239</v>
      </c>
      <c r="B151" s="4" t="s">
        <v>240</v>
      </c>
      <c r="C151" s="81">
        <v>63</v>
      </c>
      <c r="D151" s="81"/>
      <c r="E151" s="81"/>
      <c r="F151" s="81">
        <v>1460</v>
      </c>
      <c r="G151" s="82">
        <f t="shared" si="4"/>
        <v>23.174603174603174</v>
      </c>
      <c r="H151" s="81">
        <v>0</v>
      </c>
      <c r="I151" s="81">
        <v>26</v>
      </c>
    </row>
    <row r="152" spans="1:9" ht="12">
      <c r="A152" s="34" t="s">
        <v>474</v>
      </c>
      <c r="B152" s="5" t="s">
        <v>577</v>
      </c>
      <c r="C152" s="68">
        <v>863</v>
      </c>
      <c r="D152" s="68"/>
      <c r="E152" s="68"/>
      <c r="F152" s="68">
        <v>15985</v>
      </c>
      <c r="G152" s="69">
        <f t="shared" si="4"/>
        <v>18.522595596755504</v>
      </c>
      <c r="H152" s="68">
        <v>29</v>
      </c>
      <c r="I152" s="68">
        <v>26</v>
      </c>
    </row>
    <row r="153" spans="1:9" ht="12">
      <c r="A153" s="4" t="s">
        <v>473</v>
      </c>
      <c r="B153" s="4" t="s">
        <v>443</v>
      </c>
      <c r="C153" s="81">
        <v>312</v>
      </c>
      <c r="D153" s="81"/>
      <c r="E153" s="81"/>
      <c r="F153" s="81">
        <v>6008</v>
      </c>
      <c r="G153" s="82">
        <f t="shared" si="4"/>
        <v>19.256410256410255</v>
      </c>
      <c r="H153" s="81"/>
      <c r="I153" s="81"/>
    </row>
    <row r="154" spans="1:9" ht="12">
      <c r="A154" s="34" t="s">
        <v>473</v>
      </c>
      <c r="B154" s="5" t="s">
        <v>241</v>
      </c>
      <c r="C154" s="68">
        <v>400</v>
      </c>
      <c r="D154" s="68"/>
      <c r="E154" s="68"/>
      <c r="F154" s="68">
        <v>28000</v>
      </c>
      <c r="G154" s="69">
        <f t="shared" si="4"/>
        <v>70</v>
      </c>
      <c r="H154" s="68">
        <v>10</v>
      </c>
      <c r="I154" s="68">
        <v>120</v>
      </c>
    </row>
    <row r="155" spans="1:9" ht="12">
      <c r="A155" s="33" t="s">
        <v>242</v>
      </c>
      <c r="B155" s="4" t="s">
        <v>243</v>
      </c>
      <c r="C155" s="81">
        <v>185</v>
      </c>
      <c r="D155" s="81"/>
      <c r="E155" s="81"/>
      <c r="F155" s="81">
        <v>7443</v>
      </c>
      <c r="G155" s="82">
        <f t="shared" si="4"/>
        <v>40.23243243243243</v>
      </c>
      <c r="H155" s="81">
        <v>205</v>
      </c>
      <c r="I155" s="81">
        <v>314</v>
      </c>
    </row>
    <row r="156" spans="1:9" ht="12">
      <c r="A156" s="34" t="s">
        <v>246</v>
      </c>
      <c r="B156" s="5" t="s">
        <v>248</v>
      </c>
      <c r="C156" s="68">
        <v>92</v>
      </c>
      <c r="D156" s="68">
        <v>400</v>
      </c>
      <c r="E156" s="68">
        <v>3965</v>
      </c>
      <c r="F156" s="68">
        <v>4365</v>
      </c>
      <c r="G156" s="69">
        <f t="shared" si="4"/>
        <v>47.44565217391305</v>
      </c>
      <c r="H156" s="68">
        <v>0</v>
      </c>
      <c r="I156" s="68">
        <v>0</v>
      </c>
    </row>
    <row r="157" spans="1:9" ht="12">
      <c r="A157" s="33" t="s">
        <v>246</v>
      </c>
      <c r="B157" s="4" t="s">
        <v>247</v>
      </c>
      <c r="C157" s="81">
        <v>164</v>
      </c>
      <c r="D157" s="81"/>
      <c r="E157" s="81"/>
      <c r="F157" s="81">
        <v>5346</v>
      </c>
      <c r="G157" s="82">
        <f t="shared" si="4"/>
        <v>32.59756097560975</v>
      </c>
      <c r="H157" s="81">
        <v>0</v>
      </c>
      <c r="I157" s="81">
        <v>0</v>
      </c>
    </row>
    <row r="158" spans="1:9" s="9" customFormat="1" ht="12.75" thickBot="1">
      <c r="A158" s="34" t="s">
        <v>249</v>
      </c>
      <c r="B158" s="5" t="s">
        <v>250</v>
      </c>
      <c r="C158" s="68">
        <v>445</v>
      </c>
      <c r="D158" s="68"/>
      <c r="E158" s="68"/>
      <c r="F158" s="68">
        <v>23031</v>
      </c>
      <c r="G158" s="69">
        <f t="shared" si="4"/>
        <v>51.75505617977528</v>
      </c>
      <c r="H158" s="68">
        <v>20</v>
      </c>
      <c r="I158" s="68">
        <v>91</v>
      </c>
    </row>
    <row r="159" spans="1:9" ht="12">
      <c r="A159" s="33" t="s">
        <v>630</v>
      </c>
      <c r="B159" s="4" t="s">
        <v>234</v>
      </c>
      <c r="C159" s="81">
        <v>60</v>
      </c>
      <c r="D159" s="81"/>
      <c r="E159" s="81"/>
      <c r="F159" s="81"/>
      <c r="G159" s="82">
        <f t="shared" si="4"/>
        <v>0</v>
      </c>
      <c r="H159" s="81"/>
      <c r="I159" s="81"/>
    </row>
    <row r="160" spans="1:9" ht="12">
      <c r="A160" s="5" t="s">
        <v>446</v>
      </c>
      <c r="B160" s="5" t="s">
        <v>447</v>
      </c>
      <c r="C160" s="68">
        <v>253</v>
      </c>
      <c r="D160" s="68"/>
      <c r="E160" s="68"/>
      <c r="F160" s="68">
        <v>9756</v>
      </c>
      <c r="G160" s="69">
        <f t="shared" si="4"/>
        <v>38.56126482213439</v>
      </c>
      <c r="H160" s="68">
        <v>1</v>
      </c>
      <c r="I160" s="68">
        <v>0</v>
      </c>
    </row>
    <row r="161" spans="1:9" s="44" customFormat="1" ht="12">
      <c r="A161" s="33" t="s">
        <v>251</v>
      </c>
      <c r="B161" s="4" t="s">
        <v>663</v>
      </c>
      <c r="C161" s="81">
        <v>95</v>
      </c>
      <c r="D161" s="81"/>
      <c r="E161" s="81"/>
      <c r="F161" s="81">
        <v>2400</v>
      </c>
      <c r="G161" s="82">
        <f t="shared" si="4"/>
        <v>25.263157894736842</v>
      </c>
      <c r="H161" s="81">
        <v>0</v>
      </c>
      <c r="I161" s="81">
        <v>5</v>
      </c>
    </row>
    <row r="162" spans="1:9" ht="12">
      <c r="A162" s="34" t="s">
        <v>251</v>
      </c>
      <c r="B162" s="5" t="s">
        <v>507</v>
      </c>
      <c r="C162" s="68">
        <v>205</v>
      </c>
      <c r="D162" s="68">
        <v>37</v>
      </c>
      <c r="E162" s="68">
        <v>4759</v>
      </c>
      <c r="F162" s="68">
        <v>4796</v>
      </c>
      <c r="G162" s="69">
        <f t="shared" si="4"/>
        <v>23.39512195121951</v>
      </c>
      <c r="H162" s="68">
        <v>5</v>
      </c>
      <c r="I162" s="68">
        <v>124</v>
      </c>
    </row>
    <row r="163" spans="1:9" ht="12">
      <c r="A163" s="4" t="s">
        <v>362</v>
      </c>
      <c r="B163" s="4" t="s">
        <v>363</v>
      </c>
      <c r="C163" s="81">
        <v>99</v>
      </c>
      <c r="D163" s="81"/>
      <c r="E163" s="81"/>
      <c r="F163" s="81">
        <v>5790</v>
      </c>
      <c r="G163" s="82">
        <f aca="true" t="shared" si="5" ref="G163:G174">SUM(F163/C163)</f>
        <v>58.484848484848484</v>
      </c>
      <c r="H163" s="81">
        <v>0</v>
      </c>
      <c r="I163" s="81">
        <v>0</v>
      </c>
    </row>
    <row r="164" spans="1:9" ht="12">
      <c r="A164" s="34" t="s">
        <v>252</v>
      </c>
      <c r="B164" s="5" t="s">
        <v>253</v>
      </c>
      <c r="C164" s="68">
        <v>244</v>
      </c>
      <c r="D164" s="68"/>
      <c r="E164" s="68"/>
      <c r="F164" s="68">
        <v>6000</v>
      </c>
      <c r="G164" s="69">
        <f t="shared" si="5"/>
        <v>24.59016393442623</v>
      </c>
      <c r="H164" s="68">
        <v>2</v>
      </c>
      <c r="I164" s="68">
        <v>15</v>
      </c>
    </row>
    <row r="165" spans="1:9" ht="12">
      <c r="A165" s="33" t="s">
        <v>254</v>
      </c>
      <c r="B165" s="4" t="s">
        <v>255</v>
      </c>
      <c r="C165" s="81">
        <v>265</v>
      </c>
      <c r="D165" s="81"/>
      <c r="E165" s="81"/>
      <c r="F165" s="81">
        <v>10500</v>
      </c>
      <c r="G165" s="82">
        <f t="shared" si="5"/>
        <v>39.62264150943396</v>
      </c>
      <c r="H165" s="81">
        <v>0</v>
      </c>
      <c r="I165" s="81">
        <v>15</v>
      </c>
    </row>
    <row r="166" spans="1:9" ht="12">
      <c r="A166" s="34" t="s">
        <v>254</v>
      </c>
      <c r="B166" s="5" t="s">
        <v>256</v>
      </c>
      <c r="C166" s="68">
        <v>330</v>
      </c>
      <c r="D166" s="68"/>
      <c r="E166" s="68"/>
      <c r="F166" s="68">
        <v>9230</v>
      </c>
      <c r="G166" s="69">
        <f t="shared" si="5"/>
        <v>27.96969696969697</v>
      </c>
      <c r="H166" s="68">
        <v>8</v>
      </c>
      <c r="I166" s="68">
        <v>480</v>
      </c>
    </row>
    <row r="167" spans="1:9" ht="12">
      <c r="A167" s="33" t="s">
        <v>257</v>
      </c>
      <c r="B167" s="4" t="s">
        <v>259</v>
      </c>
      <c r="C167" s="81">
        <v>464</v>
      </c>
      <c r="D167" s="81">
        <v>165</v>
      </c>
      <c r="E167" s="81">
        <v>21430</v>
      </c>
      <c r="F167" s="81">
        <v>21595</v>
      </c>
      <c r="G167" s="82">
        <f t="shared" si="5"/>
        <v>46.54094827586207</v>
      </c>
      <c r="H167" s="81">
        <v>10</v>
      </c>
      <c r="I167" s="81">
        <v>20</v>
      </c>
    </row>
    <row r="168" spans="1:9" ht="12">
      <c r="A168" s="34" t="s">
        <v>257</v>
      </c>
      <c r="B168" s="5" t="s">
        <v>258</v>
      </c>
      <c r="C168" s="68">
        <v>109</v>
      </c>
      <c r="D168" s="68"/>
      <c r="E168" s="68"/>
      <c r="F168" s="68"/>
      <c r="G168" s="69">
        <f t="shared" si="5"/>
        <v>0</v>
      </c>
      <c r="H168" s="68"/>
      <c r="I168" s="68">
        <v>250</v>
      </c>
    </row>
    <row r="169" spans="1:9" ht="12">
      <c r="A169" s="33" t="s">
        <v>257</v>
      </c>
      <c r="B169" s="4" t="s">
        <v>260</v>
      </c>
      <c r="C169" s="81">
        <v>707</v>
      </c>
      <c r="D169" s="81"/>
      <c r="E169" s="81"/>
      <c r="F169" s="81">
        <v>36327</v>
      </c>
      <c r="G169" s="82">
        <f t="shared" si="5"/>
        <v>51.38189533239038</v>
      </c>
      <c r="H169" s="81">
        <v>12</v>
      </c>
      <c r="I169" s="81">
        <v>109</v>
      </c>
    </row>
    <row r="170" spans="1:9" ht="12">
      <c r="A170" s="34" t="s">
        <v>261</v>
      </c>
      <c r="B170" s="5" t="s">
        <v>262</v>
      </c>
      <c r="C170" s="68">
        <v>176</v>
      </c>
      <c r="D170" s="68">
        <v>226</v>
      </c>
      <c r="E170" s="68">
        <v>16202</v>
      </c>
      <c r="F170" s="68">
        <v>16428</v>
      </c>
      <c r="G170" s="69">
        <f t="shared" si="5"/>
        <v>93.3409090909091</v>
      </c>
      <c r="H170" s="68">
        <v>12</v>
      </c>
      <c r="I170" s="68">
        <v>12</v>
      </c>
    </row>
    <row r="171" spans="1:9" ht="12">
      <c r="A171" s="33" t="s">
        <v>265</v>
      </c>
      <c r="B171" s="4" t="s">
        <v>266</v>
      </c>
      <c r="C171" s="81">
        <v>275</v>
      </c>
      <c r="D171" s="81"/>
      <c r="E171" s="81">
        <v>12000</v>
      </c>
      <c r="F171" s="81">
        <v>12000</v>
      </c>
      <c r="G171" s="82">
        <f t="shared" si="5"/>
        <v>43.63636363636363</v>
      </c>
      <c r="H171" s="81">
        <v>5</v>
      </c>
      <c r="I171" s="81">
        <v>27</v>
      </c>
    </row>
    <row r="172" spans="1:9" ht="12">
      <c r="A172" s="34" t="s">
        <v>265</v>
      </c>
      <c r="B172" s="5" t="s">
        <v>267</v>
      </c>
      <c r="C172" s="68">
        <v>490</v>
      </c>
      <c r="D172" s="68"/>
      <c r="E172" s="68"/>
      <c r="F172" s="68">
        <v>2361</v>
      </c>
      <c r="G172" s="69">
        <f t="shared" si="5"/>
        <v>4.818367346938776</v>
      </c>
      <c r="H172" s="68">
        <v>18</v>
      </c>
      <c r="I172" s="68">
        <v>14</v>
      </c>
    </row>
    <row r="173" spans="1:9" ht="12">
      <c r="A173" s="33" t="s">
        <v>268</v>
      </c>
      <c r="B173" s="4" t="s">
        <v>562</v>
      </c>
      <c r="C173" s="81">
        <v>794</v>
      </c>
      <c r="D173" s="81"/>
      <c r="E173" s="81"/>
      <c r="F173" s="81">
        <v>16835</v>
      </c>
      <c r="G173" s="82">
        <f t="shared" si="5"/>
        <v>21.202770780856422</v>
      </c>
      <c r="H173" s="81"/>
      <c r="I173" s="81"/>
    </row>
    <row r="174" spans="1:9" ht="12">
      <c r="A174" s="34" t="s">
        <v>272</v>
      </c>
      <c r="B174" s="5" t="s">
        <v>578</v>
      </c>
      <c r="C174" s="68">
        <v>630</v>
      </c>
      <c r="D174" s="68"/>
      <c r="E174" s="68"/>
      <c r="F174" s="68">
        <v>9100</v>
      </c>
      <c r="G174" s="69">
        <f t="shared" si="5"/>
        <v>14.444444444444445</v>
      </c>
      <c r="H174" s="68">
        <v>21</v>
      </c>
      <c r="I174" s="68">
        <v>39</v>
      </c>
    </row>
    <row r="175" spans="1:9" ht="12">
      <c r="A175" s="8"/>
      <c r="H175" s="24"/>
      <c r="I175" s="24"/>
    </row>
    <row r="176" spans="1:9" ht="12">
      <c r="A176" s="8"/>
      <c r="H176" s="24"/>
      <c r="I176" s="24"/>
    </row>
    <row r="177" spans="1:9" ht="12">
      <c r="A177" s="8"/>
      <c r="H177" s="24"/>
      <c r="I177" s="24"/>
    </row>
    <row r="178" spans="1:9" ht="12.75">
      <c r="A178" s="8"/>
      <c r="H178" s="24"/>
      <c r="I178" s="24"/>
    </row>
    <row r="179" spans="1:9" ht="12.75">
      <c r="A179" s="8"/>
      <c r="H179" s="24"/>
      <c r="I179" s="24"/>
    </row>
    <row r="180" spans="1:9" ht="12.75">
      <c r="A180" s="8"/>
      <c r="H180" s="24"/>
      <c r="I180" s="24"/>
    </row>
    <row r="181" spans="1:9" ht="12.75">
      <c r="A181" s="8"/>
      <c r="H181" s="24"/>
      <c r="I181" s="24"/>
    </row>
    <row r="182" spans="1:9" ht="12.75">
      <c r="A182" s="8"/>
      <c r="H182" s="24"/>
      <c r="I182" s="24"/>
    </row>
    <row r="183" spans="1:9" ht="12.75">
      <c r="A183" s="8"/>
      <c r="H183" s="24"/>
      <c r="I183" s="24"/>
    </row>
    <row r="184" spans="1:9" ht="12.75">
      <c r="A184" s="8"/>
      <c r="H184" s="24"/>
      <c r="I184" s="24"/>
    </row>
    <row r="185" spans="1:9" ht="12.75">
      <c r="A185" s="8"/>
      <c r="H185" s="24"/>
      <c r="I185" s="24"/>
    </row>
    <row r="186" spans="1:9" ht="12.75">
      <c r="A186" s="8"/>
      <c r="H186" s="24"/>
      <c r="I186" s="24"/>
    </row>
    <row r="187" spans="1:9" ht="12.75">
      <c r="A187" s="8"/>
      <c r="H187" s="24"/>
      <c r="I187" s="24"/>
    </row>
    <row r="188" spans="1:9" ht="12.75">
      <c r="A188" s="8"/>
      <c r="H188" s="24"/>
      <c r="I188" s="24"/>
    </row>
    <row r="189" spans="1:9" ht="12.75">
      <c r="A189" s="8"/>
      <c r="H189" s="24"/>
      <c r="I189" s="24"/>
    </row>
    <row r="190" spans="1:9" ht="12">
      <c r="A190" s="8"/>
      <c r="H190" s="24"/>
      <c r="I190" s="24"/>
    </row>
    <row r="191" spans="1:9" ht="12">
      <c r="A191" s="8"/>
      <c r="H191" s="24"/>
      <c r="I191" s="24"/>
    </row>
    <row r="192" spans="1:9" ht="12">
      <c r="A192" s="8"/>
      <c r="H192" s="24"/>
      <c r="I192" s="24"/>
    </row>
    <row r="193" spans="1:9" ht="12">
      <c r="A193" s="8"/>
      <c r="H193" s="24"/>
      <c r="I193" s="24"/>
    </row>
    <row r="194" spans="1:9" ht="12">
      <c r="A194" s="8"/>
      <c r="H194" s="24"/>
      <c r="I194" s="24"/>
    </row>
    <row r="195" spans="1:9" ht="12">
      <c r="A195" s="8"/>
      <c r="H195" s="24"/>
      <c r="I195" s="24"/>
    </row>
    <row r="196" spans="1:9" ht="12">
      <c r="A196" s="8"/>
      <c r="H196" s="24"/>
      <c r="I196" s="24"/>
    </row>
    <row r="197" spans="1:9" ht="12">
      <c r="A197" s="8"/>
      <c r="H197" s="24"/>
      <c r="I197" s="24"/>
    </row>
  </sheetData>
  <printOptions horizontalCentered="1"/>
  <pageMargins left="0.5" right="0.5" top="0.75" bottom="0.5" header="0.5" footer="0"/>
  <pageSetup firstPageNumber="25" useFirstPageNumber="1" horizontalDpi="600" verticalDpi="600" orientation="landscape" r:id="rId2"/>
  <headerFooter alignWithMargins="0">
    <oddHeader>&amp;C&amp;"Arial,Bold"Vermont School Libraries/Media Centers, Statistics, 2003-2004 School Year - Circulation&amp;R&amp;"Arial,Bold"&amp;P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pane xSplit="2" ySplit="1" topLeftCell="C170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G192" sqref="G192"/>
    </sheetView>
  </sheetViews>
  <sheetFormatPr defaultColWidth="9.140625" defaultRowHeight="15"/>
  <cols>
    <col min="1" max="1" width="24.7109375" style="8" customWidth="1"/>
    <col min="2" max="2" width="21.28125" style="8" customWidth="1"/>
    <col min="3" max="3" width="10.8515625" style="30" bestFit="1" customWidth="1"/>
    <col min="4" max="4" width="6.7109375" style="30" customWidth="1"/>
    <col min="5" max="5" width="11.00390625" style="45" bestFit="1" customWidth="1"/>
    <col min="6" max="6" width="7.7109375" style="30" customWidth="1"/>
    <col min="7" max="7" width="14.140625" style="45" customWidth="1"/>
    <col min="8" max="8" width="9.00390625" style="30" customWidth="1"/>
    <col min="9" max="9" width="8.421875" style="30" customWidth="1"/>
    <col min="10" max="10" width="8.7109375" style="30" customWidth="1"/>
    <col min="11" max="11" width="7.28125" style="12" customWidth="1"/>
    <col min="12" max="16384" width="9.00390625" style="10" customWidth="1"/>
  </cols>
  <sheetData>
    <row r="1" spans="1:11" s="31" customFormat="1" ht="26.25" thickBot="1">
      <c r="A1" s="1" t="s">
        <v>0</v>
      </c>
      <c r="B1" s="103" t="s">
        <v>1</v>
      </c>
      <c r="C1" s="104" t="s">
        <v>493</v>
      </c>
      <c r="D1" s="104" t="s">
        <v>495</v>
      </c>
      <c r="E1" s="118" t="s">
        <v>603</v>
      </c>
      <c r="F1" s="105" t="s">
        <v>604</v>
      </c>
      <c r="G1" s="118" t="s">
        <v>605</v>
      </c>
      <c r="H1" s="105" t="s">
        <v>606</v>
      </c>
      <c r="I1" s="105" t="s">
        <v>607</v>
      </c>
      <c r="J1" s="105" t="s">
        <v>608</v>
      </c>
      <c r="K1" s="119" t="s">
        <v>609</v>
      </c>
    </row>
    <row r="2" spans="1:11" s="8" customFormat="1" ht="12.75">
      <c r="A2" s="115"/>
      <c r="B2" s="97"/>
      <c r="C2" s="97"/>
      <c r="D2" s="97"/>
      <c r="E2" s="116"/>
      <c r="F2" s="97"/>
      <c r="G2" s="116"/>
      <c r="H2" s="97"/>
      <c r="I2" s="97"/>
      <c r="J2" s="101"/>
      <c r="K2" s="117"/>
    </row>
    <row r="3" spans="1:11" s="31" customFormat="1" ht="12">
      <c r="A3" s="33" t="s">
        <v>2</v>
      </c>
      <c r="B3" s="4" t="s">
        <v>3</v>
      </c>
      <c r="C3" s="81">
        <v>138</v>
      </c>
      <c r="D3" s="81">
        <v>80</v>
      </c>
      <c r="E3" s="82">
        <f aca="true" t="shared" si="0" ref="E3:E66">SUM(D3/C3)</f>
        <v>0.5797101449275363</v>
      </c>
      <c r="F3" s="81">
        <v>4</v>
      </c>
      <c r="G3" s="82">
        <f aca="true" t="shared" si="1" ref="G3:G66">SUM(F3/C3)</f>
        <v>0.028985507246376812</v>
      </c>
      <c r="H3" s="81">
        <v>290</v>
      </c>
      <c r="I3" s="81"/>
      <c r="J3" s="81">
        <v>200</v>
      </c>
      <c r="K3" s="81"/>
    </row>
    <row r="4" spans="1:11" ht="12">
      <c r="A4" s="5" t="s">
        <v>275</v>
      </c>
      <c r="B4" s="5" t="s">
        <v>276</v>
      </c>
      <c r="C4" s="68">
        <v>106</v>
      </c>
      <c r="D4" s="68">
        <v>40</v>
      </c>
      <c r="E4" s="69">
        <f t="shared" si="0"/>
        <v>0.37735849056603776</v>
      </c>
      <c r="F4" s="68">
        <v>15</v>
      </c>
      <c r="G4" s="69">
        <f t="shared" si="1"/>
        <v>0.14150943396226415</v>
      </c>
      <c r="H4" s="68"/>
      <c r="I4" s="68"/>
      <c r="J4" s="68"/>
      <c r="K4" s="68"/>
    </row>
    <row r="5" spans="1:11" ht="12">
      <c r="A5" s="33" t="s">
        <v>4</v>
      </c>
      <c r="B5" s="4" t="s">
        <v>5</v>
      </c>
      <c r="C5" s="81">
        <v>240</v>
      </c>
      <c r="D5" s="81">
        <v>70</v>
      </c>
      <c r="E5" s="82">
        <f t="shared" si="0"/>
        <v>0.2916666666666667</v>
      </c>
      <c r="F5" s="81">
        <v>10</v>
      </c>
      <c r="G5" s="82">
        <f t="shared" si="1"/>
        <v>0.041666666666666664</v>
      </c>
      <c r="H5" s="81"/>
      <c r="I5" s="81"/>
      <c r="J5" s="81"/>
      <c r="K5" s="81"/>
    </row>
    <row r="6" spans="1:11" ht="12">
      <c r="A6" s="34" t="s">
        <v>6</v>
      </c>
      <c r="B6" s="5" t="s">
        <v>7</v>
      </c>
      <c r="C6" s="68">
        <v>263</v>
      </c>
      <c r="D6" s="68">
        <v>180</v>
      </c>
      <c r="E6" s="69">
        <f t="shared" si="0"/>
        <v>0.6844106463878327</v>
      </c>
      <c r="F6" s="68">
        <v>28</v>
      </c>
      <c r="G6" s="69">
        <f t="shared" si="1"/>
        <v>0.10646387832699619</v>
      </c>
      <c r="H6" s="68">
        <v>12</v>
      </c>
      <c r="I6" s="68">
        <v>5</v>
      </c>
      <c r="J6" s="68">
        <v>1003</v>
      </c>
      <c r="K6" s="68"/>
    </row>
    <row r="7" spans="1:11" ht="12">
      <c r="A7" s="33" t="s">
        <v>8</v>
      </c>
      <c r="B7" s="4" t="s">
        <v>9</v>
      </c>
      <c r="C7" s="81">
        <v>62</v>
      </c>
      <c r="D7" s="81">
        <v>50</v>
      </c>
      <c r="E7" s="82">
        <f t="shared" si="0"/>
        <v>0.8064516129032258</v>
      </c>
      <c r="F7" s="81">
        <v>7</v>
      </c>
      <c r="G7" s="82">
        <f t="shared" si="1"/>
        <v>0.11290322580645161</v>
      </c>
      <c r="H7" s="81"/>
      <c r="I7" s="81"/>
      <c r="J7" s="81"/>
      <c r="K7" s="81"/>
    </row>
    <row r="8" spans="1:11" ht="12">
      <c r="A8" s="5" t="s">
        <v>284</v>
      </c>
      <c r="B8" s="5" t="s">
        <v>579</v>
      </c>
      <c r="C8" s="68">
        <v>930</v>
      </c>
      <c r="D8" s="68">
        <v>500</v>
      </c>
      <c r="E8" s="69">
        <f t="shared" si="0"/>
        <v>0.5376344086021505</v>
      </c>
      <c r="F8" s="68">
        <v>500</v>
      </c>
      <c r="G8" s="69">
        <f t="shared" si="1"/>
        <v>0.5376344086021505</v>
      </c>
      <c r="H8" s="68">
        <v>45</v>
      </c>
      <c r="I8" s="68">
        <v>3</v>
      </c>
      <c r="J8" s="68">
        <v>1200</v>
      </c>
      <c r="K8" s="68">
        <v>60</v>
      </c>
    </row>
    <row r="9" spans="1:11" ht="12">
      <c r="A9" s="33" t="s">
        <v>10</v>
      </c>
      <c r="B9" s="4" t="s">
        <v>623</v>
      </c>
      <c r="C9" s="81">
        <v>992</v>
      </c>
      <c r="D9" s="81">
        <v>160</v>
      </c>
      <c r="E9" s="82">
        <f t="shared" si="0"/>
        <v>0.16129032258064516</v>
      </c>
      <c r="F9" s="81">
        <v>50</v>
      </c>
      <c r="G9" s="82">
        <f t="shared" si="1"/>
        <v>0.05040322580645161</v>
      </c>
      <c r="H9" s="81">
        <v>10</v>
      </c>
      <c r="I9" s="81"/>
      <c r="J9" s="81">
        <v>200</v>
      </c>
      <c r="K9" s="81">
        <v>45</v>
      </c>
    </row>
    <row r="10" spans="1:11" ht="12">
      <c r="A10" s="34" t="s">
        <v>11</v>
      </c>
      <c r="B10" s="5" t="s">
        <v>12</v>
      </c>
      <c r="C10" s="68">
        <v>1004</v>
      </c>
      <c r="D10" s="68">
        <v>150</v>
      </c>
      <c r="E10" s="69">
        <f t="shared" si="0"/>
        <v>0.14940239043824702</v>
      </c>
      <c r="F10" s="68">
        <v>35</v>
      </c>
      <c r="G10" s="69">
        <f t="shared" si="1"/>
        <v>0.0348605577689243</v>
      </c>
      <c r="H10" s="68">
        <v>1356</v>
      </c>
      <c r="I10" s="68"/>
      <c r="J10" s="68"/>
      <c r="K10" s="68">
        <v>90</v>
      </c>
    </row>
    <row r="11" spans="1:11" ht="12">
      <c r="A11" s="35" t="s">
        <v>13</v>
      </c>
      <c r="B11" s="4" t="s">
        <v>14</v>
      </c>
      <c r="C11" s="81">
        <v>178</v>
      </c>
      <c r="D11" s="81">
        <v>75</v>
      </c>
      <c r="E11" s="82">
        <f t="shared" si="0"/>
        <v>0.42134831460674155</v>
      </c>
      <c r="F11" s="81">
        <v>25</v>
      </c>
      <c r="G11" s="82">
        <f t="shared" si="1"/>
        <v>0.1404494382022472</v>
      </c>
      <c r="H11" s="81">
        <v>296</v>
      </c>
      <c r="I11" s="81"/>
      <c r="J11" s="81"/>
      <c r="K11" s="81"/>
    </row>
    <row r="12" spans="1:11" ht="12">
      <c r="A12" s="5" t="s">
        <v>15</v>
      </c>
      <c r="B12" s="5" t="s">
        <v>294</v>
      </c>
      <c r="C12" s="68">
        <v>1227</v>
      </c>
      <c r="D12" s="68">
        <v>160</v>
      </c>
      <c r="E12" s="69">
        <f t="shared" si="0"/>
        <v>0.13039934800325997</v>
      </c>
      <c r="F12" s="68">
        <v>40</v>
      </c>
      <c r="G12" s="69">
        <f t="shared" si="1"/>
        <v>0.032599837000814993</v>
      </c>
      <c r="H12" s="68"/>
      <c r="I12" s="68"/>
      <c r="J12" s="68"/>
      <c r="K12" s="68"/>
    </row>
    <row r="13" spans="1:11" ht="12">
      <c r="A13" s="33" t="s">
        <v>17</v>
      </c>
      <c r="B13" s="4" t="s">
        <v>563</v>
      </c>
      <c r="C13" s="81">
        <v>1200</v>
      </c>
      <c r="D13" s="81">
        <v>240</v>
      </c>
      <c r="E13" s="82">
        <f t="shared" si="0"/>
        <v>0.2</v>
      </c>
      <c r="F13" s="81">
        <v>95</v>
      </c>
      <c r="G13" s="82">
        <f t="shared" si="1"/>
        <v>0.07916666666666666</v>
      </c>
      <c r="H13" s="81">
        <v>4</v>
      </c>
      <c r="I13" s="81"/>
      <c r="J13" s="81">
        <v>318</v>
      </c>
      <c r="K13" s="81">
        <v>2268</v>
      </c>
    </row>
    <row r="14" spans="1:11" ht="12">
      <c r="A14" s="34" t="s">
        <v>22</v>
      </c>
      <c r="B14" s="5" t="s">
        <v>23</v>
      </c>
      <c r="C14" s="68">
        <v>152</v>
      </c>
      <c r="D14" s="68">
        <v>60</v>
      </c>
      <c r="E14" s="69">
        <f t="shared" si="0"/>
        <v>0.39473684210526316</v>
      </c>
      <c r="F14" s="68">
        <v>15</v>
      </c>
      <c r="G14" s="69">
        <f t="shared" si="1"/>
        <v>0.09868421052631579</v>
      </c>
      <c r="H14" s="68"/>
      <c r="I14" s="68"/>
      <c r="J14" s="68"/>
      <c r="K14" s="68"/>
    </row>
    <row r="15" spans="1:11" ht="12">
      <c r="A15" s="33" t="s">
        <v>22</v>
      </c>
      <c r="B15" s="4" t="s">
        <v>24</v>
      </c>
      <c r="C15" s="81">
        <v>195</v>
      </c>
      <c r="D15" s="81"/>
      <c r="E15" s="82"/>
      <c r="F15" s="81">
        <v>80</v>
      </c>
      <c r="G15" s="82">
        <f t="shared" si="1"/>
        <v>0.41025641025641024</v>
      </c>
      <c r="H15" s="81"/>
      <c r="I15" s="81"/>
      <c r="J15" s="81"/>
      <c r="K15" s="81"/>
    </row>
    <row r="16" spans="1:11" ht="12">
      <c r="A16" s="34" t="s">
        <v>25</v>
      </c>
      <c r="B16" s="5" t="s">
        <v>564</v>
      </c>
      <c r="C16" s="68">
        <v>470</v>
      </c>
      <c r="D16" s="68">
        <v>180</v>
      </c>
      <c r="E16" s="69">
        <f t="shared" si="0"/>
        <v>0.3829787234042553</v>
      </c>
      <c r="F16" s="68">
        <v>20</v>
      </c>
      <c r="G16" s="69">
        <f t="shared" si="1"/>
        <v>0.0425531914893617</v>
      </c>
      <c r="H16" s="68"/>
      <c r="I16" s="68"/>
      <c r="J16" s="68"/>
      <c r="K16" s="68"/>
    </row>
    <row r="17" spans="1:11" ht="12">
      <c r="A17" s="33" t="s">
        <v>26</v>
      </c>
      <c r="B17" s="4" t="s">
        <v>27</v>
      </c>
      <c r="C17" s="81">
        <v>105</v>
      </c>
      <c r="D17" s="81"/>
      <c r="E17" s="82"/>
      <c r="F17" s="81"/>
      <c r="G17" s="82"/>
      <c r="H17" s="81">
        <v>144</v>
      </c>
      <c r="I17" s="81"/>
      <c r="J17" s="81">
        <v>2160</v>
      </c>
      <c r="K17" s="81">
        <v>24</v>
      </c>
    </row>
    <row r="18" spans="1:11" ht="12">
      <c r="A18" s="34" t="s">
        <v>30</v>
      </c>
      <c r="B18" s="5" t="s">
        <v>565</v>
      </c>
      <c r="C18" s="68">
        <v>750</v>
      </c>
      <c r="D18" s="68">
        <v>90</v>
      </c>
      <c r="E18" s="69">
        <f t="shared" si="0"/>
        <v>0.12</v>
      </c>
      <c r="F18" s="68">
        <v>50</v>
      </c>
      <c r="G18" s="69">
        <f t="shared" si="1"/>
        <v>0.06666666666666667</v>
      </c>
      <c r="H18" s="68">
        <v>2</v>
      </c>
      <c r="I18" s="68">
        <v>2</v>
      </c>
      <c r="J18" s="68">
        <v>100</v>
      </c>
      <c r="K18" s="68">
        <v>8</v>
      </c>
    </row>
    <row r="19" spans="1:11" ht="12">
      <c r="A19" s="33" t="s">
        <v>35</v>
      </c>
      <c r="B19" s="4" t="s">
        <v>36</v>
      </c>
      <c r="C19" s="81">
        <v>78</v>
      </c>
      <c r="D19" s="81">
        <v>75</v>
      </c>
      <c r="E19" s="82">
        <f t="shared" si="0"/>
        <v>0.9615384615384616</v>
      </c>
      <c r="F19" s="81">
        <v>17</v>
      </c>
      <c r="G19" s="82">
        <f t="shared" si="1"/>
        <v>0.21794871794871795</v>
      </c>
      <c r="H19" s="81">
        <v>168</v>
      </c>
      <c r="I19" s="81"/>
      <c r="J19" s="81">
        <v>1872</v>
      </c>
      <c r="K19" s="81"/>
    </row>
    <row r="20" spans="1:11" ht="12">
      <c r="A20" s="34" t="s">
        <v>37</v>
      </c>
      <c r="B20" s="5" t="s">
        <v>38</v>
      </c>
      <c r="C20" s="68">
        <v>107</v>
      </c>
      <c r="D20" s="68">
        <v>30</v>
      </c>
      <c r="E20" s="69">
        <f t="shared" si="0"/>
        <v>0.2803738317757009</v>
      </c>
      <c r="F20" s="68">
        <v>10</v>
      </c>
      <c r="G20" s="69">
        <f t="shared" si="1"/>
        <v>0.09345794392523364</v>
      </c>
      <c r="H20" s="68">
        <v>10</v>
      </c>
      <c r="I20" s="68">
        <v>2</v>
      </c>
      <c r="J20" s="68"/>
      <c r="K20" s="68"/>
    </row>
    <row r="21" spans="1:11" ht="12">
      <c r="A21" s="33" t="s">
        <v>39</v>
      </c>
      <c r="B21" s="4" t="s">
        <v>40</v>
      </c>
      <c r="C21" s="81">
        <v>163</v>
      </c>
      <c r="D21" s="81">
        <v>85</v>
      </c>
      <c r="E21" s="82">
        <f t="shared" si="0"/>
        <v>0.5214723926380368</v>
      </c>
      <c r="F21" s="81">
        <v>5</v>
      </c>
      <c r="G21" s="82">
        <f t="shared" si="1"/>
        <v>0.03067484662576687</v>
      </c>
      <c r="H21" s="81">
        <v>1</v>
      </c>
      <c r="I21" s="81"/>
      <c r="J21" s="81">
        <v>389</v>
      </c>
      <c r="K21" s="81">
        <v>3</v>
      </c>
    </row>
    <row r="22" spans="1:11" ht="12">
      <c r="A22" s="34" t="s">
        <v>41</v>
      </c>
      <c r="B22" s="5" t="s">
        <v>42</v>
      </c>
      <c r="C22" s="68">
        <v>343</v>
      </c>
      <c r="D22" s="68">
        <v>65</v>
      </c>
      <c r="E22" s="69">
        <f t="shared" si="0"/>
        <v>0.18950437317784258</v>
      </c>
      <c r="F22" s="68">
        <v>20</v>
      </c>
      <c r="G22" s="69">
        <f t="shared" si="1"/>
        <v>0.05830903790087463</v>
      </c>
      <c r="H22" s="68">
        <v>15</v>
      </c>
      <c r="I22" s="68">
        <v>2</v>
      </c>
      <c r="J22" s="68"/>
      <c r="K22" s="68"/>
    </row>
    <row r="23" spans="1:11" ht="12">
      <c r="A23" s="33" t="s">
        <v>43</v>
      </c>
      <c r="B23" s="4" t="s">
        <v>566</v>
      </c>
      <c r="C23" s="81">
        <v>968</v>
      </c>
      <c r="D23" s="81">
        <v>750</v>
      </c>
      <c r="E23" s="82">
        <f t="shared" si="0"/>
        <v>0.7747933884297521</v>
      </c>
      <c r="F23" s="81">
        <v>50</v>
      </c>
      <c r="G23" s="82">
        <f t="shared" si="1"/>
        <v>0.05165289256198347</v>
      </c>
      <c r="H23" s="81">
        <v>9</v>
      </c>
      <c r="I23" s="81">
        <v>1</v>
      </c>
      <c r="J23" s="81">
        <v>250</v>
      </c>
      <c r="K23" s="81">
        <v>150</v>
      </c>
    </row>
    <row r="24" spans="1:11" ht="12">
      <c r="A24" s="5" t="s">
        <v>50</v>
      </c>
      <c r="B24" s="5" t="s">
        <v>477</v>
      </c>
      <c r="C24" s="68">
        <v>165</v>
      </c>
      <c r="D24" s="68">
        <v>100</v>
      </c>
      <c r="E24" s="69">
        <f t="shared" si="0"/>
        <v>0.6060606060606061</v>
      </c>
      <c r="F24" s="68">
        <v>10</v>
      </c>
      <c r="G24" s="69">
        <f t="shared" si="1"/>
        <v>0.06060606060606061</v>
      </c>
      <c r="H24" s="68"/>
      <c r="I24" s="68"/>
      <c r="J24" s="68"/>
      <c r="K24" s="68">
        <v>400</v>
      </c>
    </row>
    <row r="25" spans="1:11" ht="12">
      <c r="A25" s="33" t="s">
        <v>50</v>
      </c>
      <c r="B25" s="4" t="s">
        <v>52</v>
      </c>
      <c r="C25" s="81">
        <v>290</v>
      </c>
      <c r="D25" s="81">
        <v>160</v>
      </c>
      <c r="E25" s="82">
        <f t="shared" si="0"/>
        <v>0.5517241379310345</v>
      </c>
      <c r="F25" s="81">
        <v>80</v>
      </c>
      <c r="G25" s="82">
        <f t="shared" si="1"/>
        <v>0.27586206896551724</v>
      </c>
      <c r="H25" s="81">
        <v>400</v>
      </c>
      <c r="I25" s="81">
        <v>18</v>
      </c>
      <c r="J25" s="81">
        <v>5000</v>
      </c>
      <c r="K25" s="81">
        <v>1254</v>
      </c>
    </row>
    <row r="26" spans="1:11" ht="12">
      <c r="A26" s="34" t="s">
        <v>50</v>
      </c>
      <c r="B26" s="5" t="s">
        <v>479</v>
      </c>
      <c r="C26" s="68">
        <v>380</v>
      </c>
      <c r="D26" s="68">
        <v>125</v>
      </c>
      <c r="E26" s="69">
        <f t="shared" si="0"/>
        <v>0.32894736842105265</v>
      </c>
      <c r="F26" s="68">
        <v>45</v>
      </c>
      <c r="G26" s="69">
        <f t="shared" si="1"/>
        <v>0.11842105263157894</v>
      </c>
      <c r="H26" s="68">
        <v>600</v>
      </c>
      <c r="I26" s="68">
        <v>24</v>
      </c>
      <c r="J26" s="68"/>
      <c r="K26" s="68">
        <v>360</v>
      </c>
    </row>
    <row r="27" spans="1:11" ht="12">
      <c r="A27" s="33" t="s">
        <v>50</v>
      </c>
      <c r="B27" s="4" t="s">
        <v>478</v>
      </c>
      <c r="C27" s="81">
        <v>468</v>
      </c>
      <c r="D27" s="81">
        <v>130</v>
      </c>
      <c r="E27" s="82">
        <f t="shared" si="0"/>
        <v>0.2777777777777778</v>
      </c>
      <c r="F27" s="81">
        <v>50</v>
      </c>
      <c r="G27" s="82">
        <f t="shared" si="1"/>
        <v>0.10683760683760683</v>
      </c>
      <c r="H27" s="81"/>
      <c r="I27" s="81"/>
      <c r="J27" s="81"/>
      <c r="K27" s="81"/>
    </row>
    <row r="28" spans="1:11" ht="12">
      <c r="A28" s="5" t="s">
        <v>50</v>
      </c>
      <c r="B28" s="5" t="s">
        <v>481</v>
      </c>
      <c r="C28" s="68">
        <v>296</v>
      </c>
      <c r="D28" s="68">
        <v>125</v>
      </c>
      <c r="E28" s="69">
        <f t="shared" si="0"/>
        <v>0.4222972972972973</v>
      </c>
      <c r="F28" s="68">
        <v>30</v>
      </c>
      <c r="G28" s="69">
        <f t="shared" si="1"/>
        <v>0.10135135135135136</v>
      </c>
      <c r="H28" s="68">
        <v>360</v>
      </c>
      <c r="I28" s="68">
        <v>2</v>
      </c>
      <c r="J28" s="68"/>
      <c r="K28" s="68"/>
    </row>
    <row r="29" spans="1:11" ht="12">
      <c r="A29" s="33" t="s">
        <v>53</v>
      </c>
      <c r="B29" s="4" t="s">
        <v>54</v>
      </c>
      <c r="C29" s="81">
        <v>245</v>
      </c>
      <c r="D29" s="81"/>
      <c r="E29" s="82"/>
      <c r="F29" s="81"/>
      <c r="G29" s="82"/>
      <c r="H29" s="81">
        <v>3</v>
      </c>
      <c r="I29" s="81">
        <v>1</v>
      </c>
      <c r="J29" s="81">
        <v>75</v>
      </c>
      <c r="K29" s="81">
        <v>2</v>
      </c>
    </row>
    <row r="30" spans="1:11" ht="12">
      <c r="A30" s="34" t="s">
        <v>55</v>
      </c>
      <c r="B30" s="5" t="s">
        <v>56</v>
      </c>
      <c r="C30" s="68">
        <v>350</v>
      </c>
      <c r="D30" s="68">
        <v>210</v>
      </c>
      <c r="E30" s="69">
        <f t="shared" si="0"/>
        <v>0.6</v>
      </c>
      <c r="F30" s="68">
        <v>150</v>
      </c>
      <c r="G30" s="69">
        <f t="shared" si="1"/>
        <v>0.42857142857142855</v>
      </c>
      <c r="H30" s="68"/>
      <c r="I30" s="68"/>
      <c r="J30" s="68"/>
      <c r="K30" s="68"/>
    </row>
    <row r="31" spans="1:11" ht="12">
      <c r="A31" s="4" t="s">
        <v>309</v>
      </c>
      <c r="B31" s="4" t="s">
        <v>310</v>
      </c>
      <c r="C31" s="81">
        <v>260</v>
      </c>
      <c r="D31" s="81">
        <v>100</v>
      </c>
      <c r="E31" s="82">
        <f t="shared" si="0"/>
        <v>0.38461538461538464</v>
      </c>
      <c r="F31" s="81">
        <v>20</v>
      </c>
      <c r="G31" s="82">
        <f t="shared" si="1"/>
        <v>0.07692307692307693</v>
      </c>
      <c r="H31" s="81">
        <v>1</v>
      </c>
      <c r="I31" s="81">
        <v>1</v>
      </c>
      <c r="J31" s="81">
        <v>15</v>
      </c>
      <c r="K31" s="81"/>
    </row>
    <row r="32" spans="1:11" ht="12">
      <c r="A32" s="34" t="s">
        <v>57</v>
      </c>
      <c r="B32" s="5" t="s">
        <v>58</v>
      </c>
      <c r="C32" s="68">
        <v>128</v>
      </c>
      <c r="D32" s="68">
        <v>70</v>
      </c>
      <c r="E32" s="69">
        <f t="shared" si="0"/>
        <v>0.546875</v>
      </c>
      <c r="F32" s="68">
        <v>4</v>
      </c>
      <c r="G32" s="69">
        <f t="shared" si="1"/>
        <v>0.03125</v>
      </c>
      <c r="H32" s="68"/>
      <c r="I32" s="68"/>
      <c r="J32" s="68"/>
      <c r="K32" s="68"/>
    </row>
    <row r="33" spans="1:11" ht="12">
      <c r="A33" s="4" t="s">
        <v>365</v>
      </c>
      <c r="B33" s="4" t="s">
        <v>366</v>
      </c>
      <c r="C33" s="81">
        <v>525</v>
      </c>
      <c r="D33" s="81">
        <v>200</v>
      </c>
      <c r="E33" s="82">
        <f t="shared" si="0"/>
        <v>0.38095238095238093</v>
      </c>
      <c r="F33" s="81">
        <v>40</v>
      </c>
      <c r="G33" s="82">
        <f t="shared" si="1"/>
        <v>0.0761904761904762</v>
      </c>
      <c r="H33" s="81">
        <v>960</v>
      </c>
      <c r="I33" s="81">
        <v>38</v>
      </c>
      <c r="J33" s="81">
        <v>550</v>
      </c>
      <c r="K33" s="81">
        <v>600</v>
      </c>
    </row>
    <row r="34" spans="1:11" ht="12">
      <c r="A34" s="34" t="s">
        <v>59</v>
      </c>
      <c r="B34" s="5" t="s">
        <v>504</v>
      </c>
      <c r="C34" s="68">
        <v>235</v>
      </c>
      <c r="D34" s="68">
        <v>43</v>
      </c>
      <c r="E34" s="69">
        <f t="shared" si="0"/>
        <v>0.1829787234042553</v>
      </c>
      <c r="F34" s="68">
        <v>15</v>
      </c>
      <c r="G34" s="69">
        <f t="shared" si="1"/>
        <v>0.06382978723404255</v>
      </c>
      <c r="H34" s="68">
        <v>168</v>
      </c>
      <c r="I34" s="68">
        <v>1</v>
      </c>
      <c r="J34" s="68">
        <v>1800</v>
      </c>
      <c r="K34" s="68">
        <v>5</v>
      </c>
    </row>
    <row r="35" spans="1:11" ht="12">
      <c r="A35" s="4" t="s">
        <v>367</v>
      </c>
      <c r="B35" s="4" t="s">
        <v>368</v>
      </c>
      <c r="C35" s="81">
        <v>261</v>
      </c>
      <c r="D35" s="81">
        <v>150</v>
      </c>
      <c r="E35" s="82">
        <f t="shared" si="0"/>
        <v>0.5747126436781609</v>
      </c>
      <c r="F35" s="81">
        <v>3</v>
      </c>
      <c r="G35" s="82">
        <f t="shared" si="1"/>
        <v>0.011494252873563218</v>
      </c>
      <c r="H35" s="81">
        <v>336</v>
      </c>
      <c r="I35" s="81" t="s">
        <v>513</v>
      </c>
      <c r="J35" s="81">
        <v>6264</v>
      </c>
      <c r="K35" s="81"/>
    </row>
    <row r="36" spans="1:11" ht="12">
      <c r="A36" s="34" t="s">
        <v>63</v>
      </c>
      <c r="B36" s="5" t="s">
        <v>567</v>
      </c>
      <c r="C36" s="68">
        <v>723</v>
      </c>
      <c r="D36" s="68">
        <v>357</v>
      </c>
      <c r="E36" s="69">
        <f t="shared" si="0"/>
        <v>0.49377593360995853</v>
      </c>
      <c r="F36" s="68">
        <v>35</v>
      </c>
      <c r="G36" s="69">
        <f t="shared" si="1"/>
        <v>0.048409405255878286</v>
      </c>
      <c r="H36" s="68">
        <v>10</v>
      </c>
      <c r="I36" s="68"/>
      <c r="J36" s="68">
        <v>308</v>
      </c>
      <c r="K36" s="68">
        <v>21</v>
      </c>
    </row>
    <row r="37" spans="1:11" ht="12">
      <c r="A37" s="33" t="s">
        <v>64</v>
      </c>
      <c r="B37" s="4" t="s">
        <v>67</v>
      </c>
      <c r="C37" s="81">
        <v>796</v>
      </c>
      <c r="D37" s="81">
        <v>185</v>
      </c>
      <c r="E37" s="82">
        <f t="shared" si="0"/>
        <v>0.23241206030150754</v>
      </c>
      <c r="F37" s="81">
        <v>50</v>
      </c>
      <c r="G37" s="82">
        <f t="shared" si="1"/>
        <v>0.06281407035175879</v>
      </c>
      <c r="H37" s="81">
        <v>279</v>
      </c>
      <c r="I37" s="81">
        <v>2</v>
      </c>
      <c r="J37" s="81">
        <v>5580</v>
      </c>
      <c r="K37" s="81" t="s">
        <v>513</v>
      </c>
    </row>
    <row r="38" spans="1:11" ht="12">
      <c r="A38" s="34" t="s">
        <v>64</v>
      </c>
      <c r="B38" s="5" t="s">
        <v>65</v>
      </c>
      <c r="C38" s="68">
        <v>600</v>
      </c>
      <c r="D38" s="68">
        <v>295</v>
      </c>
      <c r="E38" s="69">
        <f t="shared" si="0"/>
        <v>0.49166666666666664</v>
      </c>
      <c r="F38" s="68"/>
      <c r="G38" s="69"/>
      <c r="H38" s="68"/>
      <c r="I38" s="68"/>
      <c r="J38" s="68"/>
      <c r="K38" s="68"/>
    </row>
    <row r="39" spans="1:11" ht="12">
      <c r="A39" s="4" t="s">
        <v>64</v>
      </c>
      <c r="B39" s="4" t="s">
        <v>546</v>
      </c>
      <c r="C39" s="81">
        <v>280</v>
      </c>
      <c r="D39" s="81">
        <v>80</v>
      </c>
      <c r="E39" s="82">
        <f t="shared" si="0"/>
        <v>0.2857142857142857</v>
      </c>
      <c r="F39" s="81">
        <v>8</v>
      </c>
      <c r="G39" s="82">
        <f t="shared" si="1"/>
        <v>0.02857142857142857</v>
      </c>
      <c r="H39" s="81">
        <v>390</v>
      </c>
      <c r="I39" s="81">
        <v>3</v>
      </c>
      <c r="J39" s="81">
        <v>1000</v>
      </c>
      <c r="K39" s="81">
        <v>2</v>
      </c>
    </row>
    <row r="40" spans="1:11" s="9" customFormat="1" ht="12.75" thickBot="1">
      <c r="A40" s="34" t="s">
        <v>68</v>
      </c>
      <c r="B40" s="5" t="s">
        <v>458</v>
      </c>
      <c r="C40" s="68">
        <v>245</v>
      </c>
      <c r="D40" s="68">
        <v>50</v>
      </c>
      <c r="E40" s="69">
        <f t="shared" si="0"/>
        <v>0.20408163265306123</v>
      </c>
      <c r="F40" s="68">
        <v>15</v>
      </c>
      <c r="G40" s="69">
        <f t="shared" si="1"/>
        <v>0.061224489795918366</v>
      </c>
      <c r="H40" s="68">
        <v>2</v>
      </c>
      <c r="I40" s="68">
        <v>2</v>
      </c>
      <c r="J40" s="68">
        <v>200</v>
      </c>
      <c r="K40" s="68">
        <v>1</v>
      </c>
    </row>
    <row r="41" spans="1:11" ht="12">
      <c r="A41" s="4" t="s">
        <v>370</v>
      </c>
      <c r="B41" s="4" t="s">
        <v>371</v>
      </c>
      <c r="C41" s="81">
        <v>257</v>
      </c>
      <c r="D41" s="81">
        <v>45</v>
      </c>
      <c r="E41" s="82">
        <f t="shared" si="0"/>
        <v>0.17509727626459143</v>
      </c>
      <c r="F41" s="81">
        <v>15</v>
      </c>
      <c r="G41" s="82">
        <f t="shared" si="1"/>
        <v>0.058365758754863814</v>
      </c>
      <c r="H41" s="81"/>
      <c r="I41" s="81"/>
      <c r="J41" s="81"/>
      <c r="K41" s="81">
        <v>62</v>
      </c>
    </row>
    <row r="42" spans="1:11" ht="12">
      <c r="A42" s="34" t="s">
        <v>614</v>
      </c>
      <c r="B42" s="5" t="s">
        <v>613</v>
      </c>
      <c r="C42" s="68">
        <v>186</v>
      </c>
      <c r="D42" s="68">
        <v>50</v>
      </c>
      <c r="E42" s="69">
        <f t="shared" si="0"/>
        <v>0.26881720430107525</v>
      </c>
      <c r="F42" s="68">
        <v>7</v>
      </c>
      <c r="G42" s="69">
        <f t="shared" si="1"/>
        <v>0.03763440860215054</v>
      </c>
      <c r="H42" s="68">
        <v>24</v>
      </c>
      <c r="I42" s="68"/>
      <c r="J42" s="68">
        <v>240</v>
      </c>
      <c r="K42" s="68">
        <v>5</v>
      </c>
    </row>
    <row r="43" spans="1:11" ht="12">
      <c r="A43" s="4" t="s">
        <v>372</v>
      </c>
      <c r="B43" s="4" t="s">
        <v>373</v>
      </c>
      <c r="C43" s="81">
        <v>120</v>
      </c>
      <c r="D43" s="81">
        <v>100</v>
      </c>
      <c r="E43" s="82">
        <f t="shared" si="0"/>
        <v>0.8333333333333334</v>
      </c>
      <c r="F43" s="81">
        <v>10</v>
      </c>
      <c r="G43" s="82">
        <f t="shared" si="1"/>
        <v>0.08333333333333333</v>
      </c>
      <c r="H43" s="81"/>
      <c r="I43" s="81"/>
      <c r="J43" s="81"/>
      <c r="K43" s="81"/>
    </row>
    <row r="44" spans="1:11" ht="12">
      <c r="A44" s="5" t="s">
        <v>374</v>
      </c>
      <c r="B44" s="5" t="s">
        <v>375</v>
      </c>
      <c r="C44" s="68">
        <v>445</v>
      </c>
      <c r="D44" s="68">
        <v>50</v>
      </c>
      <c r="E44" s="69">
        <f t="shared" si="0"/>
        <v>0.11235955056179775</v>
      </c>
      <c r="F44" s="68">
        <v>6</v>
      </c>
      <c r="G44" s="69">
        <f t="shared" si="1"/>
        <v>0.01348314606741573</v>
      </c>
      <c r="H44" s="68"/>
      <c r="I44" s="68"/>
      <c r="J44" s="68"/>
      <c r="K44" s="68">
        <v>10</v>
      </c>
    </row>
    <row r="45" spans="1:11" ht="12">
      <c r="A45" s="33" t="s">
        <v>75</v>
      </c>
      <c r="B45" s="4" t="s">
        <v>77</v>
      </c>
      <c r="C45" s="81">
        <v>410</v>
      </c>
      <c r="D45" s="81">
        <v>130</v>
      </c>
      <c r="E45" s="82">
        <f t="shared" si="0"/>
        <v>0.3170731707317073</v>
      </c>
      <c r="F45" s="81">
        <v>15</v>
      </c>
      <c r="G45" s="82">
        <f t="shared" si="1"/>
        <v>0.036585365853658534</v>
      </c>
      <c r="H45" s="81"/>
      <c r="I45" s="81"/>
      <c r="J45" s="81"/>
      <c r="K45" s="81"/>
    </row>
    <row r="46" spans="1:11" ht="12">
      <c r="A46" s="5" t="s">
        <v>453</v>
      </c>
      <c r="B46" s="5" t="s">
        <v>380</v>
      </c>
      <c r="C46" s="68">
        <v>204</v>
      </c>
      <c r="D46" s="68">
        <v>100</v>
      </c>
      <c r="E46" s="69">
        <f t="shared" si="0"/>
        <v>0.49019607843137253</v>
      </c>
      <c r="F46" s="68">
        <v>50</v>
      </c>
      <c r="G46" s="69">
        <f t="shared" si="1"/>
        <v>0.24509803921568626</v>
      </c>
      <c r="H46" s="68"/>
      <c r="I46" s="68"/>
      <c r="J46" s="68"/>
      <c r="K46" s="68"/>
    </row>
    <row r="47" spans="1:11" ht="12">
      <c r="A47" s="33" t="s">
        <v>633</v>
      </c>
      <c r="B47" s="4" t="s">
        <v>82</v>
      </c>
      <c r="C47" s="81">
        <v>881</v>
      </c>
      <c r="D47" s="81">
        <v>300</v>
      </c>
      <c r="E47" s="82">
        <f t="shared" si="0"/>
        <v>0.340522133938706</v>
      </c>
      <c r="F47" s="81">
        <v>40</v>
      </c>
      <c r="G47" s="82">
        <f t="shared" si="1"/>
        <v>0.04540295119182747</v>
      </c>
      <c r="H47" s="81">
        <v>729</v>
      </c>
      <c r="I47" s="81"/>
      <c r="J47" s="81">
        <v>16740</v>
      </c>
      <c r="K47" s="81">
        <v>59</v>
      </c>
    </row>
    <row r="48" spans="1:11" ht="12">
      <c r="A48" s="34" t="s">
        <v>85</v>
      </c>
      <c r="B48" s="5" t="s">
        <v>86</v>
      </c>
      <c r="C48" s="68">
        <v>290</v>
      </c>
      <c r="D48" s="68">
        <v>85</v>
      </c>
      <c r="E48" s="69">
        <f t="shared" si="0"/>
        <v>0.29310344827586204</v>
      </c>
      <c r="F48" s="68">
        <v>6</v>
      </c>
      <c r="G48" s="69">
        <f t="shared" si="1"/>
        <v>0.020689655172413793</v>
      </c>
      <c r="H48" s="68"/>
      <c r="I48" s="68"/>
      <c r="J48" s="68"/>
      <c r="K48" s="68"/>
    </row>
    <row r="49" spans="1:11" ht="12">
      <c r="A49" s="4" t="s">
        <v>85</v>
      </c>
      <c r="B49" s="4" t="s">
        <v>383</v>
      </c>
      <c r="C49" s="81">
        <v>525</v>
      </c>
      <c r="D49" s="81">
        <v>75</v>
      </c>
      <c r="E49" s="82">
        <f t="shared" si="0"/>
        <v>0.14285714285714285</v>
      </c>
      <c r="F49" s="81">
        <v>5</v>
      </c>
      <c r="G49" s="82">
        <f t="shared" si="1"/>
        <v>0.009523809523809525</v>
      </c>
      <c r="H49" s="81">
        <v>1</v>
      </c>
      <c r="I49" s="81"/>
      <c r="J49" s="81">
        <v>300</v>
      </c>
      <c r="K49" s="81">
        <v>15</v>
      </c>
    </row>
    <row r="50" spans="1:11" ht="12">
      <c r="A50" s="34" t="s">
        <v>616</v>
      </c>
      <c r="B50" s="5" t="s">
        <v>617</v>
      </c>
      <c r="C50" s="68">
        <v>1940</v>
      </c>
      <c r="D50" s="68">
        <v>1746</v>
      </c>
      <c r="E50" s="69">
        <f t="shared" si="0"/>
        <v>0.9</v>
      </c>
      <c r="F50" s="68"/>
      <c r="G50" s="69"/>
      <c r="H50" s="68">
        <v>38</v>
      </c>
      <c r="I50" s="68"/>
      <c r="J50" s="68">
        <v>875</v>
      </c>
      <c r="K50" s="68">
        <v>118</v>
      </c>
    </row>
    <row r="51" spans="1:11" ht="12">
      <c r="A51" s="4" t="s">
        <v>384</v>
      </c>
      <c r="B51" s="4" t="s">
        <v>618</v>
      </c>
      <c r="C51" s="81">
        <v>360</v>
      </c>
      <c r="D51" s="81">
        <v>200</v>
      </c>
      <c r="E51" s="82">
        <f t="shared" si="0"/>
        <v>0.5555555555555556</v>
      </c>
      <c r="F51" s="81"/>
      <c r="G51" s="82"/>
      <c r="H51" s="81"/>
      <c r="I51" s="81"/>
      <c r="J51" s="81"/>
      <c r="K51" s="81"/>
    </row>
    <row r="52" spans="1:11" ht="12">
      <c r="A52" s="5" t="s">
        <v>387</v>
      </c>
      <c r="B52" s="5" t="s">
        <v>388</v>
      </c>
      <c r="C52" s="68">
        <v>434</v>
      </c>
      <c r="D52" s="68">
        <v>165</v>
      </c>
      <c r="E52" s="69">
        <f t="shared" si="0"/>
        <v>0.38018433179723504</v>
      </c>
      <c r="F52" s="68">
        <v>35</v>
      </c>
      <c r="G52" s="69">
        <f t="shared" si="1"/>
        <v>0.08064516129032258</v>
      </c>
      <c r="H52" s="68"/>
      <c r="I52" s="68"/>
      <c r="J52" s="68"/>
      <c r="K52" s="68"/>
    </row>
    <row r="53" spans="1:11" ht="12">
      <c r="A53" s="4" t="s">
        <v>387</v>
      </c>
      <c r="B53" s="4" t="s">
        <v>389</v>
      </c>
      <c r="C53" s="81">
        <v>485</v>
      </c>
      <c r="D53" s="81">
        <v>150</v>
      </c>
      <c r="E53" s="82">
        <f t="shared" si="0"/>
        <v>0.30927835051546393</v>
      </c>
      <c r="F53" s="81">
        <v>25</v>
      </c>
      <c r="G53" s="82">
        <f t="shared" si="1"/>
        <v>0.05154639175257732</v>
      </c>
      <c r="H53" s="81" t="s">
        <v>513</v>
      </c>
      <c r="I53" s="81" t="s">
        <v>513</v>
      </c>
      <c r="J53" s="81" t="s">
        <v>513</v>
      </c>
      <c r="K53" s="81" t="s">
        <v>513</v>
      </c>
    </row>
    <row r="54" spans="1:11" ht="12">
      <c r="A54" s="5" t="s">
        <v>387</v>
      </c>
      <c r="B54" s="5" t="s">
        <v>390</v>
      </c>
      <c r="C54" s="68">
        <v>470</v>
      </c>
      <c r="D54" s="68">
        <v>150</v>
      </c>
      <c r="E54" s="69">
        <f t="shared" si="0"/>
        <v>0.3191489361702128</v>
      </c>
      <c r="F54" s="68">
        <v>20</v>
      </c>
      <c r="G54" s="69">
        <f t="shared" si="1"/>
        <v>0.0425531914893617</v>
      </c>
      <c r="H54" s="68" t="s">
        <v>513</v>
      </c>
      <c r="I54" s="68"/>
      <c r="J54" s="68"/>
      <c r="K54" s="68">
        <v>22</v>
      </c>
    </row>
    <row r="55" spans="1:11" ht="12">
      <c r="A55" s="4" t="s">
        <v>391</v>
      </c>
      <c r="B55" s="4" t="s">
        <v>392</v>
      </c>
      <c r="C55" s="81">
        <v>376</v>
      </c>
      <c r="D55" s="81">
        <v>50</v>
      </c>
      <c r="E55" s="82">
        <f t="shared" si="0"/>
        <v>0.13297872340425532</v>
      </c>
      <c r="F55" s="81">
        <v>20</v>
      </c>
      <c r="G55" s="82">
        <f t="shared" si="1"/>
        <v>0.05319148936170213</v>
      </c>
      <c r="H55" s="81">
        <v>11</v>
      </c>
      <c r="I55" s="81">
        <v>1</v>
      </c>
      <c r="J55" s="81"/>
      <c r="K55" s="81"/>
    </row>
    <row r="56" spans="1:11" ht="12">
      <c r="A56" s="34" t="s">
        <v>87</v>
      </c>
      <c r="B56" s="5" t="s">
        <v>568</v>
      </c>
      <c r="C56" s="68">
        <v>495</v>
      </c>
      <c r="D56" s="68">
        <v>150</v>
      </c>
      <c r="E56" s="69">
        <f t="shared" si="0"/>
        <v>0.30303030303030304</v>
      </c>
      <c r="F56" s="68">
        <v>25</v>
      </c>
      <c r="G56" s="69">
        <f t="shared" si="1"/>
        <v>0.050505050505050504</v>
      </c>
      <c r="H56" s="68">
        <v>219</v>
      </c>
      <c r="I56" s="68">
        <v>39</v>
      </c>
      <c r="J56" s="68">
        <v>3666</v>
      </c>
      <c r="K56" s="68"/>
    </row>
    <row r="57" spans="1:11" ht="12">
      <c r="A57" s="33" t="s">
        <v>88</v>
      </c>
      <c r="B57" s="4" t="s">
        <v>89</v>
      </c>
      <c r="C57" s="81">
        <v>116</v>
      </c>
      <c r="D57" s="81">
        <v>55</v>
      </c>
      <c r="E57" s="82">
        <f t="shared" si="0"/>
        <v>0.47413793103448276</v>
      </c>
      <c r="F57" s="81">
        <v>10</v>
      </c>
      <c r="G57" s="82">
        <f t="shared" si="1"/>
        <v>0.08620689655172414</v>
      </c>
      <c r="H57" s="81">
        <v>168</v>
      </c>
      <c r="I57" s="81"/>
      <c r="J57" s="81">
        <v>1680</v>
      </c>
      <c r="K57" s="81">
        <v>10</v>
      </c>
    </row>
    <row r="58" spans="1:11" ht="12">
      <c r="A58" s="34" t="s">
        <v>90</v>
      </c>
      <c r="B58" s="5" t="s">
        <v>91</v>
      </c>
      <c r="C58" s="68">
        <v>204</v>
      </c>
      <c r="D58" s="68">
        <v>150</v>
      </c>
      <c r="E58" s="69">
        <f t="shared" si="0"/>
        <v>0.7352941176470589</v>
      </c>
      <c r="F58" s="68">
        <v>3</v>
      </c>
      <c r="G58" s="69">
        <f t="shared" si="1"/>
        <v>0.014705882352941176</v>
      </c>
      <c r="H58" s="68">
        <v>520</v>
      </c>
      <c r="I58" s="68">
        <v>3</v>
      </c>
      <c r="J58" s="68">
        <v>4600</v>
      </c>
      <c r="K58" s="68"/>
    </row>
    <row r="59" spans="1:11" ht="12">
      <c r="A59" s="33" t="s">
        <v>92</v>
      </c>
      <c r="B59" s="4" t="s">
        <v>93</v>
      </c>
      <c r="C59" s="81">
        <v>135</v>
      </c>
      <c r="D59" s="81"/>
      <c r="E59" s="82"/>
      <c r="F59" s="81"/>
      <c r="G59" s="82"/>
      <c r="H59" s="81"/>
      <c r="I59" s="81"/>
      <c r="J59" s="81"/>
      <c r="K59" s="81"/>
    </row>
    <row r="60" spans="1:11" ht="12">
      <c r="A60" s="34" t="s">
        <v>94</v>
      </c>
      <c r="B60" s="5" t="s">
        <v>590</v>
      </c>
      <c r="C60" s="68">
        <v>700</v>
      </c>
      <c r="D60" s="68">
        <v>300</v>
      </c>
      <c r="E60" s="69">
        <f t="shared" si="0"/>
        <v>0.42857142857142855</v>
      </c>
      <c r="F60" s="68">
        <v>100</v>
      </c>
      <c r="G60" s="69">
        <f t="shared" si="1"/>
        <v>0.14285714285714285</v>
      </c>
      <c r="H60" s="68">
        <v>630</v>
      </c>
      <c r="I60" s="68"/>
      <c r="J60" s="68">
        <v>11340</v>
      </c>
      <c r="K60" s="68"/>
    </row>
    <row r="61" spans="1:11" ht="12">
      <c r="A61" s="4" t="s">
        <v>397</v>
      </c>
      <c r="B61" s="4" t="s">
        <v>398</v>
      </c>
      <c r="C61" s="81">
        <v>83</v>
      </c>
      <c r="D61" s="81">
        <v>90</v>
      </c>
      <c r="E61" s="82">
        <f t="shared" si="0"/>
        <v>1.0843373493975903</v>
      </c>
      <c r="F61" s="81">
        <v>2</v>
      </c>
      <c r="G61" s="82">
        <f t="shared" si="1"/>
        <v>0.024096385542168676</v>
      </c>
      <c r="H61" s="81">
        <v>1</v>
      </c>
      <c r="I61" s="81"/>
      <c r="J61" s="81">
        <v>96</v>
      </c>
      <c r="K61" s="81" t="s">
        <v>513</v>
      </c>
    </row>
    <row r="62" spans="1:11" ht="12">
      <c r="A62" s="5" t="s">
        <v>401</v>
      </c>
      <c r="B62" s="5" t="s">
        <v>402</v>
      </c>
      <c r="C62" s="68">
        <v>220</v>
      </c>
      <c r="D62" s="68">
        <v>80</v>
      </c>
      <c r="E62" s="69">
        <f t="shared" si="0"/>
        <v>0.36363636363636365</v>
      </c>
      <c r="F62" s="68">
        <v>20</v>
      </c>
      <c r="G62" s="69">
        <f t="shared" si="1"/>
        <v>0.09090909090909091</v>
      </c>
      <c r="H62" s="68">
        <v>288</v>
      </c>
      <c r="I62" s="68"/>
      <c r="J62" s="68"/>
      <c r="K62" s="68"/>
    </row>
    <row r="63" spans="1:11" ht="12">
      <c r="A63" s="35" t="s">
        <v>100</v>
      </c>
      <c r="B63" s="4" t="s">
        <v>569</v>
      </c>
      <c r="C63" s="81">
        <v>450</v>
      </c>
      <c r="D63" s="81">
        <v>160</v>
      </c>
      <c r="E63" s="82">
        <f t="shared" si="0"/>
        <v>0.35555555555555557</v>
      </c>
      <c r="F63" s="81">
        <v>10</v>
      </c>
      <c r="G63" s="82">
        <f t="shared" si="1"/>
        <v>0.022222222222222223</v>
      </c>
      <c r="H63" s="81"/>
      <c r="I63" s="81"/>
      <c r="J63" s="81"/>
      <c r="K63" s="81"/>
    </row>
    <row r="64" spans="1:11" ht="12">
      <c r="A64" s="34" t="s">
        <v>101</v>
      </c>
      <c r="B64" s="5" t="s">
        <v>102</v>
      </c>
      <c r="C64" s="68">
        <v>238</v>
      </c>
      <c r="D64" s="68">
        <v>50</v>
      </c>
      <c r="E64" s="69">
        <f t="shared" si="0"/>
        <v>0.21008403361344538</v>
      </c>
      <c r="F64" s="68">
        <v>35</v>
      </c>
      <c r="G64" s="69">
        <f t="shared" si="1"/>
        <v>0.14705882352941177</v>
      </c>
      <c r="H64" s="68">
        <v>570</v>
      </c>
      <c r="I64" s="68">
        <v>3</v>
      </c>
      <c r="J64" s="68">
        <v>10260</v>
      </c>
      <c r="K64" s="68">
        <v>5</v>
      </c>
    </row>
    <row r="65" spans="1:11" ht="12">
      <c r="A65" s="33" t="s">
        <v>104</v>
      </c>
      <c r="B65" s="4" t="s">
        <v>105</v>
      </c>
      <c r="C65" s="81">
        <v>355</v>
      </c>
      <c r="D65" s="81">
        <v>100</v>
      </c>
      <c r="E65" s="82">
        <f t="shared" si="0"/>
        <v>0.28169014084507044</v>
      </c>
      <c r="F65" s="81">
        <v>25</v>
      </c>
      <c r="G65" s="82">
        <f t="shared" si="1"/>
        <v>0.07042253521126761</v>
      </c>
      <c r="H65" s="81">
        <v>23</v>
      </c>
      <c r="I65" s="81">
        <v>4</v>
      </c>
      <c r="J65" s="81">
        <v>355</v>
      </c>
      <c r="K65" s="81">
        <v>78</v>
      </c>
    </row>
    <row r="66" spans="1:11" ht="12">
      <c r="A66" s="34" t="s">
        <v>108</v>
      </c>
      <c r="B66" s="5" t="s">
        <v>109</v>
      </c>
      <c r="C66" s="68">
        <v>527</v>
      </c>
      <c r="D66" s="68">
        <v>215</v>
      </c>
      <c r="E66" s="69">
        <f t="shared" si="0"/>
        <v>0.4079696394686907</v>
      </c>
      <c r="F66" s="68">
        <v>25</v>
      </c>
      <c r="G66" s="69">
        <f t="shared" si="1"/>
        <v>0.04743833017077799</v>
      </c>
      <c r="H66" s="68">
        <v>150</v>
      </c>
      <c r="I66" s="68"/>
      <c r="J66" s="68"/>
      <c r="K66" s="68">
        <v>75</v>
      </c>
    </row>
    <row r="67" spans="1:11" ht="12">
      <c r="A67" s="33" t="s">
        <v>114</v>
      </c>
      <c r="B67" s="4" t="s">
        <v>115</v>
      </c>
      <c r="C67" s="81">
        <v>245</v>
      </c>
      <c r="D67" s="81">
        <v>175</v>
      </c>
      <c r="E67" s="82">
        <f aca="true" t="shared" si="2" ref="E67:E130">SUM(D67/C67)</f>
        <v>0.7142857142857143</v>
      </c>
      <c r="F67" s="81">
        <v>15</v>
      </c>
      <c r="G67" s="82">
        <f aca="true" t="shared" si="3" ref="G67:G130">SUM(F67/C67)</f>
        <v>0.061224489795918366</v>
      </c>
      <c r="H67" s="81">
        <v>10</v>
      </c>
      <c r="I67" s="81">
        <v>2</v>
      </c>
      <c r="J67" s="81"/>
      <c r="K67" s="81">
        <v>168</v>
      </c>
    </row>
    <row r="68" spans="1:11" ht="12">
      <c r="A68" s="34" t="s">
        <v>116</v>
      </c>
      <c r="B68" s="5" t="s">
        <v>570</v>
      </c>
      <c r="C68" s="68">
        <v>870</v>
      </c>
      <c r="D68" s="68">
        <v>300</v>
      </c>
      <c r="E68" s="69">
        <f t="shared" si="2"/>
        <v>0.3448275862068966</v>
      </c>
      <c r="F68" s="68"/>
      <c r="G68" s="69"/>
      <c r="H68" s="68">
        <v>450</v>
      </c>
      <c r="I68" s="68"/>
      <c r="J68" s="68">
        <v>9000</v>
      </c>
      <c r="K68" s="68">
        <v>60</v>
      </c>
    </row>
    <row r="69" spans="1:11" ht="12">
      <c r="A69" s="143" t="s">
        <v>314</v>
      </c>
      <c r="B69" s="143" t="s">
        <v>315</v>
      </c>
      <c r="C69" s="81">
        <v>90</v>
      </c>
      <c r="D69" s="81"/>
      <c r="E69" s="82">
        <f t="shared" si="2"/>
        <v>0</v>
      </c>
      <c r="F69" s="81"/>
      <c r="G69" s="82"/>
      <c r="H69" s="81"/>
      <c r="I69" s="81"/>
      <c r="J69" s="81"/>
      <c r="K69" s="81"/>
    </row>
    <row r="70" spans="1:11" ht="12">
      <c r="A70" s="34" t="s">
        <v>119</v>
      </c>
      <c r="B70" s="5" t="s">
        <v>120</v>
      </c>
      <c r="C70" s="68">
        <v>476</v>
      </c>
      <c r="D70" s="68">
        <v>260</v>
      </c>
      <c r="E70" s="69">
        <f t="shared" si="2"/>
        <v>0.5462184873949579</v>
      </c>
      <c r="F70" s="68">
        <v>60</v>
      </c>
      <c r="G70" s="69">
        <f t="shared" si="3"/>
        <v>0.12605042016806722</v>
      </c>
      <c r="H70" s="68">
        <v>28</v>
      </c>
      <c r="I70" s="68">
        <v>2</v>
      </c>
      <c r="J70" s="68">
        <v>400</v>
      </c>
      <c r="K70" s="68">
        <v>28</v>
      </c>
    </row>
    <row r="71" spans="1:11" ht="12">
      <c r="A71" s="26" t="s">
        <v>119</v>
      </c>
      <c r="B71" s="26" t="s">
        <v>317</v>
      </c>
      <c r="C71" s="81">
        <v>284</v>
      </c>
      <c r="D71" s="81">
        <v>80</v>
      </c>
      <c r="E71" s="82">
        <f t="shared" si="2"/>
        <v>0.28169014084507044</v>
      </c>
      <c r="F71" s="81">
        <v>15</v>
      </c>
      <c r="G71" s="82">
        <f t="shared" si="3"/>
        <v>0.0528169014084507</v>
      </c>
      <c r="H71" s="81">
        <v>43</v>
      </c>
      <c r="I71" s="81">
        <v>19</v>
      </c>
      <c r="J71" s="81">
        <v>732</v>
      </c>
      <c r="K71" s="81">
        <v>27</v>
      </c>
    </row>
    <row r="72" spans="1:11" ht="12">
      <c r="A72" s="34" t="s">
        <v>121</v>
      </c>
      <c r="B72" s="5" t="s">
        <v>587</v>
      </c>
      <c r="C72" s="68">
        <v>1000</v>
      </c>
      <c r="D72" s="68">
        <v>300</v>
      </c>
      <c r="E72" s="69">
        <f t="shared" si="2"/>
        <v>0.3</v>
      </c>
      <c r="F72" s="68">
        <v>50</v>
      </c>
      <c r="G72" s="69">
        <f t="shared" si="3"/>
        <v>0.05</v>
      </c>
      <c r="H72" s="68">
        <v>2</v>
      </c>
      <c r="I72" s="68"/>
      <c r="J72" s="68">
        <v>15</v>
      </c>
      <c r="K72" s="68">
        <v>100</v>
      </c>
    </row>
    <row r="73" spans="1:11" ht="12">
      <c r="A73" s="26" t="s">
        <v>319</v>
      </c>
      <c r="B73" s="26" t="s">
        <v>320</v>
      </c>
      <c r="C73" s="81">
        <v>75</v>
      </c>
      <c r="D73" s="81">
        <v>90</v>
      </c>
      <c r="E73" s="82">
        <f t="shared" si="2"/>
        <v>1.2</v>
      </c>
      <c r="F73" s="81">
        <v>25</v>
      </c>
      <c r="G73" s="82">
        <f t="shared" si="3"/>
        <v>0.3333333333333333</v>
      </c>
      <c r="H73" s="81">
        <v>180</v>
      </c>
      <c r="I73" s="81"/>
      <c r="J73" s="81">
        <v>2710</v>
      </c>
      <c r="K73" s="81"/>
    </row>
    <row r="74" spans="1:11" ht="12">
      <c r="A74" s="34" t="s">
        <v>123</v>
      </c>
      <c r="B74" s="5" t="s">
        <v>124</v>
      </c>
      <c r="C74" s="68">
        <v>110</v>
      </c>
      <c r="D74" s="68">
        <v>40</v>
      </c>
      <c r="E74" s="69">
        <f t="shared" si="2"/>
        <v>0.36363636363636365</v>
      </c>
      <c r="F74" s="68">
        <v>20</v>
      </c>
      <c r="G74" s="69">
        <f t="shared" si="3"/>
        <v>0.18181818181818182</v>
      </c>
      <c r="H74" s="68">
        <v>1</v>
      </c>
      <c r="I74" s="68"/>
      <c r="J74" s="68">
        <v>150</v>
      </c>
      <c r="K74" s="68">
        <v>100</v>
      </c>
    </row>
    <row r="75" spans="1:11" ht="12">
      <c r="A75" s="33" t="s">
        <v>471</v>
      </c>
      <c r="B75" s="4" t="s">
        <v>125</v>
      </c>
      <c r="C75" s="81">
        <v>300</v>
      </c>
      <c r="D75" s="81">
        <v>125</v>
      </c>
      <c r="E75" s="82">
        <f t="shared" si="2"/>
        <v>0.4166666666666667</v>
      </c>
      <c r="F75" s="81">
        <v>21</v>
      </c>
      <c r="G75" s="82">
        <f t="shared" si="3"/>
        <v>0.07</v>
      </c>
      <c r="H75" s="81">
        <v>662</v>
      </c>
      <c r="I75" s="81">
        <v>71</v>
      </c>
      <c r="J75" s="81">
        <v>9684</v>
      </c>
      <c r="K75" s="81">
        <v>48</v>
      </c>
    </row>
    <row r="76" spans="1:11" ht="12">
      <c r="A76" s="34" t="s">
        <v>126</v>
      </c>
      <c r="B76" s="5" t="s">
        <v>127</v>
      </c>
      <c r="C76" s="68">
        <v>117</v>
      </c>
      <c r="D76" s="68">
        <v>40</v>
      </c>
      <c r="E76" s="69">
        <f t="shared" si="2"/>
        <v>0.3418803418803419</v>
      </c>
      <c r="F76" s="68">
        <v>3</v>
      </c>
      <c r="G76" s="69">
        <f t="shared" si="3"/>
        <v>0.02564102564102564</v>
      </c>
      <c r="H76" s="68"/>
      <c r="I76" s="68"/>
      <c r="J76" s="68"/>
      <c r="K76" s="68"/>
    </row>
    <row r="77" spans="1:11" ht="12">
      <c r="A77" s="33" t="s">
        <v>128</v>
      </c>
      <c r="B77" s="4" t="s">
        <v>129</v>
      </c>
      <c r="C77" s="81">
        <v>118</v>
      </c>
      <c r="D77" s="81">
        <v>20</v>
      </c>
      <c r="E77" s="82">
        <f t="shared" si="2"/>
        <v>0.1694915254237288</v>
      </c>
      <c r="F77" s="81">
        <v>15</v>
      </c>
      <c r="G77" s="82">
        <f t="shared" si="3"/>
        <v>0.1271186440677966</v>
      </c>
      <c r="H77" s="81">
        <v>5</v>
      </c>
      <c r="I77" s="81">
        <v>2</v>
      </c>
      <c r="J77" s="81"/>
      <c r="K77" s="81"/>
    </row>
    <row r="78" spans="1:11" s="9" customFormat="1" ht="12.75" thickBot="1">
      <c r="A78" s="34" t="s">
        <v>130</v>
      </c>
      <c r="B78" s="5" t="s">
        <v>131</v>
      </c>
      <c r="C78" s="68">
        <v>250</v>
      </c>
      <c r="D78" s="68">
        <v>80</v>
      </c>
      <c r="E78" s="69">
        <f t="shared" si="2"/>
        <v>0.32</v>
      </c>
      <c r="F78" s="68">
        <v>15</v>
      </c>
      <c r="G78" s="69">
        <f t="shared" si="3"/>
        <v>0.06</v>
      </c>
      <c r="H78" s="68"/>
      <c r="I78" s="68"/>
      <c r="J78" s="68"/>
      <c r="K78" s="68"/>
    </row>
    <row r="79" spans="1:11" s="44" customFormat="1" ht="12">
      <c r="A79" s="33" t="s">
        <v>132</v>
      </c>
      <c r="B79" s="4" t="s">
        <v>134</v>
      </c>
      <c r="C79" s="81">
        <v>625</v>
      </c>
      <c r="D79" s="81">
        <v>190</v>
      </c>
      <c r="E79" s="82">
        <f t="shared" si="2"/>
        <v>0.304</v>
      </c>
      <c r="F79" s="81"/>
      <c r="G79" s="82"/>
      <c r="H79" s="81">
        <v>6</v>
      </c>
      <c r="I79" s="81">
        <v>1</v>
      </c>
      <c r="J79" s="81">
        <v>70</v>
      </c>
      <c r="K79" s="81">
        <v>25</v>
      </c>
    </row>
    <row r="80" spans="1:11" ht="12">
      <c r="A80" s="34" t="s">
        <v>132</v>
      </c>
      <c r="B80" s="5" t="s">
        <v>133</v>
      </c>
      <c r="C80" s="68">
        <v>540</v>
      </c>
      <c r="D80" s="68">
        <v>70</v>
      </c>
      <c r="E80" s="69">
        <f t="shared" si="2"/>
        <v>0.12962962962962962</v>
      </c>
      <c r="F80" s="68">
        <v>35</v>
      </c>
      <c r="G80" s="69">
        <f t="shared" si="3"/>
        <v>0.06481481481481481</v>
      </c>
      <c r="H80" s="68">
        <v>18</v>
      </c>
      <c r="I80" s="68"/>
      <c r="J80" s="68"/>
      <c r="K80" s="68">
        <v>25</v>
      </c>
    </row>
    <row r="81" spans="1:11" ht="12">
      <c r="A81" s="33" t="s">
        <v>135</v>
      </c>
      <c r="B81" s="4" t="s">
        <v>136</v>
      </c>
      <c r="C81" s="81">
        <v>684</v>
      </c>
      <c r="D81" s="81">
        <v>390</v>
      </c>
      <c r="E81" s="82">
        <f t="shared" si="2"/>
        <v>0.5701754385964912</v>
      </c>
      <c r="F81" s="81">
        <v>62</v>
      </c>
      <c r="G81" s="82">
        <f t="shared" si="3"/>
        <v>0.09064327485380116</v>
      </c>
      <c r="H81" s="81">
        <v>7</v>
      </c>
      <c r="I81" s="81"/>
      <c r="J81" s="81">
        <v>306</v>
      </c>
      <c r="K81" s="81">
        <v>7</v>
      </c>
    </row>
    <row r="82" spans="1:11" ht="12">
      <c r="A82" s="34" t="s">
        <v>135</v>
      </c>
      <c r="B82" s="5" t="s">
        <v>137</v>
      </c>
      <c r="C82" s="68">
        <v>439</v>
      </c>
      <c r="D82" s="68">
        <v>150</v>
      </c>
      <c r="E82" s="69">
        <f t="shared" si="2"/>
        <v>0.3416856492027335</v>
      </c>
      <c r="F82" s="68">
        <v>50</v>
      </c>
      <c r="G82" s="69">
        <f t="shared" si="3"/>
        <v>0.11389521640091116</v>
      </c>
      <c r="H82" s="68">
        <v>90</v>
      </c>
      <c r="I82" s="68">
        <v>4</v>
      </c>
      <c r="J82" s="68">
        <v>1000</v>
      </c>
      <c r="K82" s="68">
        <v>40</v>
      </c>
    </row>
    <row r="83" spans="1:11" ht="12">
      <c r="A83" s="33" t="s">
        <v>138</v>
      </c>
      <c r="B83" s="4" t="s">
        <v>139</v>
      </c>
      <c r="C83" s="81">
        <v>77</v>
      </c>
      <c r="D83" s="81">
        <v>40</v>
      </c>
      <c r="E83" s="82">
        <f t="shared" si="2"/>
        <v>0.5194805194805194</v>
      </c>
      <c r="F83" s="81">
        <v>10</v>
      </c>
      <c r="G83" s="82">
        <f t="shared" si="3"/>
        <v>0.12987012987012986</v>
      </c>
      <c r="H83" s="81"/>
      <c r="I83" s="81"/>
      <c r="J83" s="81"/>
      <c r="K83" s="81"/>
    </row>
    <row r="84" spans="1:11" ht="12">
      <c r="A84" s="27" t="s">
        <v>140</v>
      </c>
      <c r="B84" s="27" t="s">
        <v>322</v>
      </c>
      <c r="C84" s="68">
        <v>403</v>
      </c>
      <c r="D84" s="68">
        <v>150</v>
      </c>
      <c r="E84" s="69">
        <f t="shared" si="2"/>
        <v>0.37220843672456577</v>
      </c>
      <c r="F84" s="68">
        <v>100</v>
      </c>
      <c r="G84" s="69">
        <f t="shared" si="3"/>
        <v>0.24813895781637718</v>
      </c>
      <c r="H84" s="68">
        <v>576</v>
      </c>
      <c r="I84" s="68"/>
      <c r="J84" s="68">
        <v>9600</v>
      </c>
      <c r="K84" s="68">
        <v>96</v>
      </c>
    </row>
    <row r="85" spans="1:11" ht="12">
      <c r="A85" s="33" t="s">
        <v>143</v>
      </c>
      <c r="B85" s="4" t="s">
        <v>144</v>
      </c>
      <c r="C85" s="81">
        <v>59</v>
      </c>
      <c r="D85" s="81">
        <v>65</v>
      </c>
      <c r="E85" s="82">
        <f t="shared" si="2"/>
        <v>1.1016949152542372</v>
      </c>
      <c r="F85" s="81">
        <v>6</v>
      </c>
      <c r="G85" s="82">
        <f t="shared" si="3"/>
        <v>0.1016949152542373</v>
      </c>
      <c r="H85" s="81"/>
      <c r="I85" s="81"/>
      <c r="J85" s="81"/>
      <c r="K85" s="81"/>
    </row>
    <row r="86" spans="1:11" ht="12">
      <c r="A86" s="34" t="s">
        <v>145</v>
      </c>
      <c r="B86" s="5" t="s">
        <v>146</v>
      </c>
      <c r="C86" s="68">
        <v>850</v>
      </c>
      <c r="D86" s="68">
        <v>200</v>
      </c>
      <c r="E86" s="69">
        <f t="shared" si="2"/>
        <v>0.23529411764705882</v>
      </c>
      <c r="F86" s="68"/>
      <c r="G86" s="69"/>
      <c r="H86" s="68">
        <v>14</v>
      </c>
      <c r="I86" s="68"/>
      <c r="J86" s="68"/>
      <c r="K86" s="68"/>
    </row>
    <row r="87" spans="1:11" ht="12">
      <c r="A87" s="26" t="s">
        <v>325</v>
      </c>
      <c r="B87" s="26" t="s">
        <v>326</v>
      </c>
      <c r="C87" s="81">
        <v>183</v>
      </c>
      <c r="D87" s="81">
        <v>50</v>
      </c>
      <c r="E87" s="82">
        <f t="shared" si="2"/>
        <v>0.273224043715847</v>
      </c>
      <c r="F87" s="81">
        <v>5</v>
      </c>
      <c r="G87" s="82">
        <f t="shared" si="3"/>
        <v>0.0273224043715847</v>
      </c>
      <c r="H87" s="81">
        <v>2</v>
      </c>
      <c r="I87" s="81"/>
      <c r="J87" s="81">
        <v>20</v>
      </c>
      <c r="K87" s="81">
        <v>4</v>
      </c>
    </row>
    <row r="88" spans="1:11" ht="12">
      <c r="A88" s="34" t="s">
        <v>147</v>
      </c>
      <c r="B88" s="5" t="s">
        <v>150</v>
      </c>
      <c r="C88" s="68">
        <v>228</v>
      </c>
      <c r="D88" s="68">
        <v>75</v>
      </c>
      <c r="E88" s="69">
        <f t="shared" si="2"/>
        <v>0.32894736842105265</v>
      </c>
      <c r="F88" s="68">
        <v>20</v>
      </c>
      <c r="G88" s="69">
        <f t="shared" si="3"/>
        <v>0.08771929824561403</v>
      </c>
      <c r="H88" s="68"/>
      <c r="I88" s="68"/>
      <c r="J88" s="68"/>
      <c r="K88" s="68">
        <v>10</v>
      </c>
    </row>
    <row r="89" spans="1:11" ht="12">
      <c r="A89" s="33" t="s">
        <v>147</v>
      </c>
      <c r="B89" s="4" t="s">
        <v>149</v>
      </c>
      <c r="C89" s="81">
        <v>380</v>
      </c>
      <c r="D89" s="81">
        <v>90</v>
      </c>
      <c r="E89" s="82">
        <f t="shared" si="2"/>
        <v>0.23684210526315788</v>
      </c>
      <c r="F89" s="81">
        <v>10</v>
      </c>
      <c r="G89" s="82">
        <f t="shared" si="3"/>
        <v>0.02631578947368421</v>
      </c>
      <c r="H89" s="81" t="s">
        <v>665</v>
      </c>
      <c r="I89" s="81" t="s">
        <v>513</v>
      </c>
      <c r="J89" s="81"/>
      <c r="K89" s="81"/>
    </row>
    <row r="90" spans="1:11" ht="12">
      <c r="A90" s="27" t="s">
        <v>330</v>
      </c>
      <c r="B90" s="27" t="s">
        <v>331</v>
      </c>
      <c r="C90" s="68">
        <v>160</v>
      </c>
      <c r="D90" s="68">
        <v>50</v>
      </c>
      <c r="E90" s="69">
        <f t="shared" si="2"/>
        <v>0.3125</v>
      </c>
      <c r="F90" s="68"/>
      <c r="G90" s="69"/>
      <c r="H90" s="68">
        <v>1</v>
      </c>
      <c r="I90" s="68"/>
      <c r="J90" s="68">
        <v>10</v>
      </c>
      <c r="K90" s="68"/>
    </row>
    <row r="91" spans="1:11" ht="12">
      <c r="A91" s="35" t="s">
        <v>538</v>
      </c>
      <c r="B91" s="4" t="s">
        <v>539</v>
      </c>
      <c r="C91" s="81">
        <v>150</v>
      </c>
      <c r="D91" s="81">
        <v>65</v>
      </c>
      <c r="E91" s="82">
        <f t="shared" si="2"/>
        <v>0.43333333333333335</v>
      </c>
      <c r="F91" s="81"/>
      <c r="G91" s="82"/>
      <c r="H91" s="81"/>
      <c r="I91" s="81"/>
      <c r="J91" s="81"/>
      <c r="K91" s="81"/>
    </row>
    <row r="92" spans="1:11" ht="12">
      <c r="A92" s="34" t="s">
        <v>154</v>
      </c>
      <c r="B92" s="5" t="s">
        <v>155</v>
      </c>
      <c r="C92" s="68">
        <v>44</v>
      </c>
      <c r="D92" s="68">
        <v>15</v>
      </c>
      <c r="E92" s="69">
        <f t="shared" si="2"/>
        <v>0.3409090909090909</v>
      </c>
      <c r="F92" s="68">
        <v>2</v>
      </c>
      <c r="G92" s="69">
        <f t="shared" si="3"/>
        <v>0.045454545454545456</v>
      </c>
      <c r="H92" s="68"/>
      <c r="I92" s="68"/>
      <c r="J92" s="68"/>
      <c r="K92" s="68"/>
    </row>
    <row r="93" spans="1:11" ht="12">
      <c r="A93" s="33" t="s">
        <v>156</v>
      </c>
      <c r="B93" s="4" t="s">
        <v>157</v>
      </c>
      <c r="C93" s="81">
        <v>175</v>
      </c>
      <c r="D93" s="81">
        <v>65</v>
      </c>
      <c r="E93" s="82">
        <f t="shared" si="2"/>
        <v>0.37142857142857144</v>
      </c>
      <c r="F93" s="81">
        <v>15</v>
      </c>
      <c r="G93" s="82">
        <f t="shared" si="3"/>
        <v>0.08571428571428572</v>
      </c>
      <c r="H93" s="81">
        <v>140</v>
      </c>
      <c r="I93" s="81"/>
      <c r="J93" s="81">
        <v>2100</v>
      </c>
      <c r="K93" s="81"/>
    </row>
    <row r="94" spans="1:11" ht="12">
      <c r="A94" s="34" t="s">
        <v>158</v>
      </c>
      <c r="B94" s="5" t="s">
        <v>159</v>
      </c>
      <c r="C94" s="68">
        <v>320</v>
      </c>
      <c r="D94" s="68">
        <v>100</v>
      </c>
      <c r="E94" s="69">
        <f t="shared" si="2"/>
        <v>0.3125</v>
      </c>
      <c r="F94" s="68">
        <v>60</v>
      </c>
      <c r="G94" s="69">
        <f t="shared" si="3"/>
        <v>0.1875</v>
      </c>
      <c r="H94" s="68">
        <v>624</v>
      </c>
      <c r="I94" s="68">
        <v>4</v>
      </c>
      <c r="J94" s="68">
        <v>7680</v>
      </c>
      <c r="K94" s="68">
        <v>3</v>
      </c>
    </row>
    <row r="95" spans="1:11" ht="12">
      <c r="A95" s="33" t="s">
        <v>160</v>
      </c>
      <c r="B95" s="4" t="s">
        <v>161</v>
      </c>
      <c r="C95" s="81">
        <v>109</v>
      </c>
      <c r="D95" s="81">
        <v>40</v>
      </c>
      <c r="E95" s="82">
        <f t="shared" si="2"/>
        <v>0.3669724770642202</v>
      </c>
      <c r="F95" s="81">
        <v>5</v>
      </c>
      <c r="G95" s="82">
        <f t="shared" si="3"/>
        <v>0.045871559633027525</v>
      </c>
      <c r="H95" s="81"/>
      <c r="I95" s="81"/>
      <c r="J95" s="81"/>
      <c r="K95" s="81">
        <v>66</v>
      </c>
    </row>
    <row r="96" spans="1:11" ht="12">
      <c r="A96" s="72" t="s">
        <v>162</v>
      </c>
      <c r="B96" s="5" t="s">
        <v>571</v>
      </c>
      <c r="C96" s="68">
        <v>1092</v>
      </c>
      <c r="D96" s="68">
        <v>300</v>
      </c>
      <c r="E96" s="69">
        <f t="shared" si="2"/>
        <v>0.27472527472527475</v>
      </c>
      <c r="F96" s="68">
        <v>70</v>
      </c>
      <c r="G96" s="69">
        <f t="shared" si="3"/>
        <v>0.0641025641025641</v>
      </c>
      <c r="H96" s="68">
        <v>8</v>
      </c>
      <c r="I96" s="68"/>
      <c r="J96" s="68">
        <v>65</v>
      </c>
      <c r="K96" s="68">
        <v>11</v>
      </c>
    </row>
    <row r="97" spans="1:11" ht="12">
      <c r="A97" s="26" t="s">
        <v>339</v>
      </c>
      <c r="B97" s="26" t="s">
        <v>676</v>
      </c>
      <c r="C97" s="81">
        <v>456</v>
      </c>
      <c r="D97" s="81">
        <v>200</v>
      </c>
      <c r="E97" s="82">
        <f t="shared" si="2"/>
        <v>0.43859649122807015</v>
      </c>
      <c r="F97" s="81">
        <v>30</v>
      </c>
      <c r="G97" s="82">
        <f t="shared" si="3"/>
        <v>0.06578947368421052</v>
      </c>
      <c r="H97" s="81"/>
      <c r="I97" s="81"/>
      <c r="J97" s="81"/>
      <c r="K97" s="81">
        <v>10</v>
      </c>
    </row>
    <row r="98" spans="1:11" ht="12">
      <c r="A98" s="34" t="s">
        <v>163</v>
      </c>
      <c r="B98" s="5" t="s">
        <v>164</v>
      </c>
      <c r="C98" s="68">
        <v>129</v>
      </c>
      <c r="D98" s="68">
        <v>105</v>
      </c>
      <c r="E98" s="69">
        <f t="shared" si="2"/>
        <v>0.813953488372093</v>
      </c>
      <c r="F98" s="68">
        <v>120</v>
      </c>
      <c r="G98" s="69">
        <f t="shared" si="3"/>
        <v>0.9302325581395349</v>
      </c>
      <c r="H98" s="68">
        <v>180</v>
      </c>
      <c r="I98" s="68">
        <v>3</v>
      </c>
      <c r="J98" s="68">
        <v>4536</v>
      </c>
      <c r="K98" s="68">
        <v>275</v>
      </c>
    </row>
    <row r="99" spans="1:11" ht="12">
      <c r="A99" s="26" t="s">
        <v>348</v>
      </c>
      <c r="B99" s="26" t="s">
        <v>572</v>
      </c>
      <c r="C99" s="81">
        <v>400</v>
      </c>
      <c r="D99" s="81">
        <v>150</v>
      </c>
      <c r="E99" s="82">
        <f t="shared" si="2"/>
        <v>0.375</v>
      </c>
      <c r="F99" s="81">
        <v>50</v>
      </c>
      <c r="G99" s="82">
        <f t="shared" si="3"/>
        <v>0.125</v>
      </c>
      <c r="H99" s="81"/>
      <c r="I99" s="81"/>
      <c r="J99" s="81"/>
      <c r="K99" s="81">
        <v>4</v>
      </c>
    </row>
    <row r="100" spans="1:11" ht="12">
      <c r="A100" s="34" t="s">
        <v>165</v>
      </c>
      <c r="B100" s="5" t="s">
        <v>166</v>
      </c>
      <c r="C100" s="68">
        <v>168</v>
      </c>
      <c r="D100" s="68">
        <v>85</v>
      </c>
      <c r="E100" s="69">
        <f t="shared" si="2"/>
        <v>0.5059523809523809</v>
      </c>
      <c r="F100" s="68">
        <v>25</v>
      </c>
      <c r="G100" s="69">
        <f t="shared" si="3"/>
        <v>0.1488095238095238</v>
      </c>
      <c r="H100" s="68">
        <v>209</v>
      </c>
      <c r="I100" s="68"/>
      <c r="J100" s="68">
        <v>3135</v>
      </c>
      <c r="K100" s="68">
        <v>25</v>
      </c>
    </row>
    <row r="101" spans="1:11" ht="12">
      <c r="A101" s="26" t="s">
        <v>349</v>
      </c>
      <c r="B101" s="26" t="s">
        <v>581</v>
      </c>
      <c r="C101" s="81">
        <v>187</v>
      </c>
      <c r="D101" s="81">
        <v>80</v>
      </c>
      <c r="E101" s="82">
        <f t="shared" si="2"/>
        <v>0.42780748663101603</v>
      </c>
      <c r="F101" s="81">
        <v>30</v>
      </c>
      <c r="G101" s="82">
        <f t="shared" si="3"/>
        <v>0.16042780748663102</v>
      </c>
      <c r="H101" s="81">
        <v>5</v>
      </c>
      <c r="I101" s="81">
        <v>2</v>
      </c>
      <c r="J101" s="81">
        <v>212</v>
      </c>
      <c r="K101" s="81">
        <v>3</v>
      </c>
    </row>
    <row r="102" spans="1:11" ht="12">
      <c r="A102" s="34" t="s">
        <v>167</v>
      </c>
      <c r="B102" s="5" t="s">
        <v>501</v>
      </c>
      <c r="C102" s="68">
        <v>240</v>
      </c>
      <c r="D102" s="68">
        <v>45</v>
      </c>
      <c r="E102" s="69">
        <f t="shared" si="2"/>
        <v>0.1875</v>
      </c>
      <c r="F102" s="68">
        <v>5</v>
      </c>
      <c r="G102" s="69">
        <f t="shared" si="3"/>
        <v>0.020833333333333332</v>
      </c>
      <c r="H102" s="68">
        <v>6</v>
      </c>
      <c r="I102" s="68"/>
      <c r="J102" s="68">
        <v>100</v>
      </c>
      <c r="K102" s="68">
        <v>1</v>
      </c>
    </row>
    <row r="103" spans="1:11" ht="12">
      <c r="A103" s="33" t="s">
        <v>168</v>
      </c>
      <c r="B103" s="4" t="s">
        <v>573</v>
      </c>
      <c r="C103" s="81">
        <v>500</v>
      </c>
      <c r="D103" s="81"/>
      <c r="E103" s="82"/>
      <c r="F103" s="81"/>
      <c r="G103" s="82"/>
      <c r="H103" s="81">
        <v>20</v>
      </c>
      <c r="I103" s="81">
        <v>3</v>
      </c>
      <c r="J103" s="81"/>
      <c r="K103" s="81"/>
    </row>
    <row r="104" spans="1:11" ht="12">
      <c r="A104" s="34" t="s">
        <v>169</v>
      </c>
      <c r="B104" s="5" t="s">
        <v>170</v>
      </c>
      <c r="C104" s="68">
        <v>72</v>
      </c>
      <c r="D104" s="68">
        <v>45</v>
      </c>
      <c r="E104" s="69">
        <f t="shared" si="2"/>
        <v>0.625</v>
      </c>
      <c r="F104" s="68">
        <v>10</v>
      </c>
      <c r="G104" s="69">
        <f t="shared" si="3"/>
        <v>0.1388888888888889</v>
      </c>
      <c r="H104" s="68"/>
      <c r="I104" s="68"/>
      <c r="J104" s="68"/>
      <c r="K104" s="68"/>
    </row>
    <row r="105" spans="1:11" ht="12">
      <c r="A105" s="33" t="s">
        <v>171</v>
      </c>
      <c r="B105" s="4" t="s">
        <v>172</v>
      </c>
      <c r="C105" s="81">
        <v>218</v>
      </c>
      <c r="D105" s="81">
        <v>150</v>
      </c>
      <c r="E105" s="82">
        <f t="shared" si="2"/>
        <v>0.6880733944954128</v>
      </c>
      <c r="F105" s="81">
        <v>35</v>
      </c>
      <c r="G105" s="82">
        <f t="shared" si="3"/>
        <v>0.16055045871559634</v>
      </c>
      <c r="H105" s="81"/>
      <c r="I105" s="81"/>
      <c r="J105" s="81"/>
      <c r="K105" s="81"/>
    </row>
    <row r="106" spans="1:11" ht="12">
      <c r="A106" s="34" t="s">
        <v>171</v>
      </c>
      <c r="B106" s="5" t="s">
        <v>173</v>
      </c>
      <c r="C106" s="68">
        <v>287</v>
      </c>
      <c r="D106" s="68">
        <v>100</v>
      </c>
      <c r="E106" s="69">
        <f t="shared" si="2"/>
        <v>0.34843205574912894</v>
      </c>
      <c r="F106" s="68">
        <v>5</v>
      </c>
      <c r="G106" s="69">
        <f t="shared" si="3"/>
        <v>0.017421602787456445</v>
      </c>
      <c r="H106" s="68"/>
      <c r="I106" s="68"/>
      <c r="J106" s="68"/>
      <c r="K106" s="68">
        <v>6</v>
      </c>
    </row>
    <row r="107" spans="1:11" ht="12">
      <c r="A107" s="33" t="s">
        <v>174</v>
      </c>
      <c r="B107" s="4" t="s">
        <v>175</v>
      </c>
      <c r="C107" s="81">
        <v>190</v>
      </c>
      <c r="D107" s="81">
        <v>50</v>
      </c>
      <c r="E107" s="82">
        <f t="shared" si="2"/>
        <v>0.2631578947368421</v>
      </c>
      <c r="F107" s="81">
        <v>7</v>
      </c>
      <c r="G107" s="82">
        <f t="shared" si="3"/>
        <v>0.03684210526315789</v>
      </c>
      <c r="H107" s="81">
        <v>60</v>
      </c>
      <c r="I107" s="81">
        <v>40</v>
      </c>
      <c r="J107" s="81">
        <v>1000</v>
      </c>
      <c r="K107" s="81">
        <v>25</v>
      </c>
    </row>
    <row r="108" spans="1:11" ht="12">
      <c r="A108" s="34" t="s">
        <v>174</v>
      </c>
      <c r="B108" s="5" t="s">
        <v>176</v>
      </c>
      <c r="C108" s="68">
        <v>176</v>
      </c>
      <c r="D108" s="68">
        <v>55</v>
      </c>
      <c r="E108" s="69">
        <f t="shared" si="2"/>
        <v>0.3125</v>
      </c>
      <c r="F108" s="68">
        <v>53</v>
      </c>
      <c r="G108" s="69">
        <f t="shared" si="3"/>
        <v>0.30113636363636365</v>
      </c>
      <c r="H108" s="68">
        <v>2</v>
      </c>
      <c r="I108" s="68">
        <v>1</v>
      </c>
      <c r="J108" s="68">
        <v>21</v>
      </c>
      <c r="K108" s="68">
        <v>20</v>
      </c>
    </row>
    <row r="109" spans="1:11" ht="12">
      <c r="A109" s="26" t="s">
        <v>177</v>
      </c>
      <c r="B109" s="26" t="s">
        <v>356</v>
      </c>
      <c r="C109" s="81">
        <v>210</v>
      </c>
      <c r="D109" s="81">
        <v>65</v>
      </c>
      <c r="E109" s="82">
        <f t="shared" si="2"/>
        <v>0.30952380952380953</v>
      </c>
      <c r="F109" s="81">
        <v>10</v>
      </c>
      <c r="G109" s="82">
        <f t="shared" si="3"/>
        <v>0.047619047619047616</v>
      </c>
      <c r="H109" s="81">
        <v>450</v>
      </c>
      <c r="I109" s="81"/>
      <c r="J109" s="81">
        <v>300</v>
      </c>
      <c r="K109" s="81">
        <v>30</v>
      </c>
    </row>
    <row r="110" spans="1:11" ht="12">
      <c r="A110" s="34" t="s">
        <v>177</v>
      </c>
      <c r="B110" s="5" t="s">
        <v>502</v>
      </c>
      <c r="C110" s="68">
        <v>226</v>
      </c>
      <c r="D110" s="68">
        <v>150</v>
      </c>
      <c r="E110" s="69">
        <f t="shared" si="2"/>
        <v>0.6637168141592921</v>
      </c>
      <c r="F110" s="68">
        <v>15</v>
      </c>
      <c r="G110" s="69">
        <f t="shared" si="3"/>
        <v>0.06637168141592921</v>
      </c>
      <c r="H110" s="68" t="s">
        <v>513</v>
      </c>
      <c r="I110" s="68" t="s">
        <v>513</v>
      </c>
      <c r="J110" s="68"/>
      <c r="K110" s="68"/>
    </row>
    <row r="111" spans="1:11" ht="12">
      <c r="A111" s="4" t="s">
        <v>357</v>
      </c>
      <c r="B111" s="4" t="s">
        <v>358</v>
      </c>
      <c r="C111" s="81">
        <v>332</v>
      </c>
      <c r="D111" s="81">
        <v>130</v>
      </c>
      <c r="E111" s="82">
        <f t="shared" si="2"/>
        <v>0.39156626506024095</v>
      </c>
      <c r="F111" s="81">
        <v>50</v>
      </c>
      <c r="G111" s="82">
        <f t="shared" si="3"/>
        <v>0.15060240963855423</v>
      </c>
      <c r="H111" s="81"/>
      <c r="I111" s="81"/>
      <c r="J111" s="81"/>
      <c r="K111" s="81">
        <v>428</v>
      </c>
    </row>
    <row r="112" spans="1:11" ht="12">
      <c r="A112" s="34" t="s">
        <v>178</v>
      </c>
      <c r="B112" s="5" t="s">
        <v>574</v>
      </c>
      <c r="C112" s="68">
        <v>557</v>
      </c>
      <c r="D112" s="68">
        <v>89</v>
      </c>
      <c r="E112" s="69">
        <f t="shared" si="2"/>
        <v>0.15978456014362658</v>
      </c>
      <c r="F112" s="68">
        <v>15</v>
      </c>
      <c r="G112" s="69">
        <f t="shared" si="3"/>
        <v>0.026929982046678635</v>
      </c>
      <c r="H112" s="68"/>
      <c r="I112" s="68"/>
      <c r="J112" s="68"/>
      <c r="K112" s="68"/>
    </row>
    <row r="113" spans="1:11" ht="12">
      <c r="A113" s="33" t="s">
        <v>179</v>
      </c>
      <c r="B113" s="4" t="s">
        <v>180</v>
      </c>
      <c r="C113" s="81">
        <v>253</v>
      </c>
      <c r="D113" s="81">
        <v>120</v>
      </c>
      <c r="E113" s="82">
        <f t="shared" si="2"/>
        <v>0.4743083003952569</v>
      </c>
      <c r="F113" s="81">
        <v>23</v>
      </c>
      <c r="G113" s="82">
        <f t="shared" si="3"/>
        <v>0.09090909090909091</v>
      </c>
      <c r="H113" s="81">
        <v>9</v>
      </c>
      <c r="I113" s="81">
        <v>1</v>
      </c>
      <c r="J113" s="81">
        <v>381</v>
      </c>
      <c r="K113" s="81">
        <v>35</v>
      </c>
    </row>
    <row r="114" spans="1:11" ht="12">
      <c r="A114" s="34" t="s">
        <v>181</v>
      </c>
      <c r="B114" s="5" t="s">
        <v>183</v>
      </c>
      <c r="C114" s="68">
        <v>420</v>
      </c>
      <c r="D114" s="68">
        <v>150</v>
      </c>
      <c r="E114" s="69">
        <f t="shared" si="2"/>
        <v>0.35714285714285715</v>
      </c>
      <c r="F114" s="68">
        <v>10</v>
      </c>
      <c r="G114" s="69">
        <f t="shared" si="3"/>
        <v>0.023809523809523808</v>
      </c>
      <c r="H114" s="68">
        <v>200</v>
      </c>
      <c r="I114" s="68"/>
      <c r="J114" s="68"/>
      <c r="K114" s="68">
        <v>95</v>
      </c>
    </row>
    <row r="115" spans="1:11" ht="12">
      <c r="A115" s="33" t="s">
        <v>181</v>
      </c>
      <c r="B115" s="4" t="s">
        <v>182</v>
      </c>
      <c r="C115" s="81">
        <v>275</v>
      </c>
      <c r="D115" s="81">
        <v>95</v>
      </c>
      <c r="E115" s="82">
        <f t="shared" si="2"/>
        <v>0.34545454545454546</v>
      </c>
      <c r="F115" s="81">
        <v>25</v>
      </c>
      <c r="G115" s="82">
        <f t="shared" si="3"/>
        <v>0.09090909090909091</v>
      </c>
      <c r="H115" s="81">
        <v>26</v>
      </c>
      <c r="I115" s="81">
        <v>6</v>
      </c>
      <c r="J115" s="81">
        <v>375</v>
      </c>
      <c r="K115" s="81">
        <v>17</v>
      </c>
    </row>
    <row r="116" spans="1:11" ht="12">
      <c r="A116" s="5" t="s">
        <v>417</v>
      </c>
      <c r="B116" s="5" t="s">
        <v>418</v>
      </c>
      <c r="C116" s="68">
        <v>53</v>
      </c>
      <c r="D116" s="68"/>
      <c r="E116" s="69"/>
      <c r="F116" s="68"/>
      <c r="G116" s="69"/>
      <c r="H116" s="68"/>
      <c r="I116" s="68"/>
      <c r="J116" s="68"/>
      <c r="K116" s="68">
        <v>168</v>
      </c>
    </row>
    <row r="117" spans="1:11" ht="12">
      <c r="A117" s="33" t="s">
        <v>185</v>
      </c>
      <c r="B117" s="4" t="s">
        <v>503</v>
      </c>
      <c r="C117" s="81">
        <v>200</v>
      </c>
      <c r="D117" s="81">
        <v>85</v>
      </c>
      <c r="E117" s="82">
        <f t="shared" si="2"/>
        <v>0.425</v>
      </c>
      <c r="F117" s="81">
        <v>20</v>
      </c>
      <c r="G117" s="82">
        <f t="shared" si="3"/>
        <v>0.1</v>
      </c>
      <c r="H117" s="81"/>
      <c r="I117" s="81">
        <v>2</v>
      </c>
      <c r="J117" s="81" t="s">
        <v>513</v>
      </c>
      <c r="K117" s="81"/>
    </row>
    <row r="118" spans="1:11" s="9" customFormat="1" ht="12.75" thickBot="1">
      <c r="A118" s="5" t="s">
        <v>185</v>
      </c>
      <c r="B118" s="5" t="s">
        <v>420</v>
      </c>
      <c r="C118" s="68">
        <v>87</v>
      </c>
      <c r="D118" s="68">
        <v>60</v>
      </c>
      <c r="E118" s="69">
        <f t="shared" si="2"/>
        <v>0.6896551724137931</v>
      </c>
      <c r="F118" s="68">
        <v>2</v>
      </c>
      <c r="G118" s="69">
        <f t="shared" si="3"/>
        <v>0.022988505747126436</v>
      </c>
      <c r="H118" s="68"/>
      <c r="I118" s="68"/>
      <c r="J118" s="68"/>
      <c r="K118" s="68">
        <v>3</v>
      </c>
    </row>
    <row r="119" spans="1:11" ht="12">
      <c r="A119" s="33" t="s">
        <v>187</v>
      </c>
      <c r="B119" s="4" t="s">
        <v>575</v>
      </c>
      <c r="C119" s="81">
        <v>419</v>
      </c>
      <c r="D119" s="81">
        <v>50</v>
      </c>
      <c r="E119" s="82">
        <f t="shared" si="2"/>
        <v>0.11933174224343675</v>
      </c>
      <c r="F119" s="81">
        <v>25</v>
      </c>
      <c r="G119" s="82">
        <f t="shared" si="3"/>
        <v>0.059665871121718374</v>
      </c>
      <c r="H119" s="81"/>
      <c r="I119" s="81"/>
      <c r="J119" s="81"/>
      <c r="K119" s="81"/>
    </row>
    <row r="120" spans="1:11" s="44" customFormat="1" ht="12">
      <c r="A120" s="5" t="s">
        <v>421</v>
      </c>
      <c r="B120" s="5" t="s">
        <v>422</v>
      </c>
      <c r="C120" s="68">
        <v>67</v>
      </c>
      <c r="D120" s="68">
        <v>67</v>
      </c>
      <c r="E120" s="69">
        <f t="shared" si="2"/>
        <v>1</v>
      </c>
      <c r="F120" s="68">
        <v>10</v>
      </c>
      <c r="G120" s="69">
        <f t="shared" si="3"/>
        <v>0.14925373134328357</v>
      </c>
      <c r="H120" s="68">
        <v>5</v>
      </c>
      <c r="I120" s="68"/>
      <c r="J120" s="68"/>
      <c r="K120" s="68"/>
    </row>
    <row r="121" spans="1:11" ht="12">
      <c r="A121" s="33" t="s">
        <v>188</v>
      </c>
      <c r="B121" s="4" t="s">
        <v>189</v>
      </c>
      <c r="C121" s="81">
        <v>467</v>
      </c>
      <c r="D121" s="81"/>
      <c r="E121" s="82"/>
      <c r="F121" s="81"/>
      <c r="G121" s="82"/>
      <c r="H121" s="81"/>
      <c r="I121" s="81"/>
      <c r="J121" s="81"/>
      <c r="K121" s="81"/>
    </row>
    <row r="122" spans="1:11" ht="12">
      <c r="A122" s="34" t="s">
        <v>190</v>
      </c>
      <c r="B122" s="5" t="s">
        <v>192</v>
      </c>
      <c r="C122" s="68">
        <v>1235</v>
      </c>
      <c r="D122" s="68">
        <v>430</v>
      </c>
      <c r="E122" s="69">
        <f t="shared" si="2"/>
        <v>0.3481781376518219</v>
      </c>
      <c r="F122" s="68"/>
      <c r="G122" s="69"/>
      <c r="H122" s="68">
        <v>3</v>
      </c>
      <c r="I122" s="68">
        <v>3</v>
      </c>
      <c r="J122" s="68">
        <v>86</v>
      </c>
      <c r="K122" s="68">
        <v>514</v>
      </c>
    </row>
    <row r="123" spans="1:11" ht="12">
      <c r="A123" s="4" t="s">
        <v>626</v>
      </c>
      <c r="B123" s="4" t="s">
        <v>561</v>
      </c>
      <c r="C123" s="81">
        <v>710</v>
      </c>
      <c r="D123" s="81">
        <v>105</v>
      </c>
      <c r="E123" s="82">
        <f t="shared" si="2"/>
        <v>0.14788732394366197</v>
      </c>
      <c r="F123" s="81">
        <v>10</v>
      </c>
      <c r="G123" s="82">
        <f t="shared" si="3"/>
        <v>0.014084507042253521</v>
      </c>
      <c r="H123" s="81">
        <v>720</v>
      </c>
      <c r="I123" s="81"/>
      <c r="J123" s="81">
        <v>500</v>
      </c>
      <c r="K123" s="81"/>
    </row>
    <row r="124" spans="1:11" ht="12">
      <c r="A124" s="34" t="s">
        <v>628</v>
      </c>
      <c r="B124" s="5" t="s">
        <v>212</v>
      </c>
      <c r="C124" s="68">
        <v>150</v>
      </c>
      <c r="D124" s="68"/>
      <c r="E124" s="69">
        <f t="shared" si="2"/>
        <v>0</v>
      </c>
      <c r="F124" s="68"/>
      <c r="G124" s="69"/>
      <c r="H124" s="68"/>
      <c r="I124" s="68"/>
      <c r="J124" s="68"/>
      <c r="K124" s="68"/>
    </row>
    <row r="125" spans="1:11" ht="12">
      <c r="A125" s="4" t="s">
        <v>628</v>
      </c>
      <c r="B125" s="4" t="s">
        <v>213</v>
      </c>
      <c r="C125" s="81">
        <v>978</v>
      </c>
      <c r="D125" s="81">
        <v>1000</v>
      </c>
      <c r="E125" s="82">
        <f t="shared" si="2"/>
        <v>1.0224948875255624</v>
      </c>
      <c r="F125" s="81"/>
      <c r="G125" s="82"/>
      <c r="H125" s="81">
        <v>3</v>
      </c>
      <c r="I125" s="81"/>
      <c r="J125" s="81">
        <v>500</v>
      </c>
      <c r="K125" s="81">
        <v>4</v>
      </c>
    </row>
    <row r="126" spans="1:11" ht="12">
      <c r="A126" s="34" t="s">
        <v>628</v>
      </c>
      <c r="B126" s="5" t="s">
        <v>472</v>
      </c>
      <c r="C126" s="68">
        <v>720</v>
      </c>
      <c r="D126" s="68">
        <v>200</v>
      </c>
      <c r="E126" s="69">
        <f t="shared" si="2"/>
        <v>0.2777777777777778</v>
      </c>
      <c r="F126" s="68"/>
      <c r="G126" s="69"/>
      <c r="H126" s="68"/>
      <c r="I126" s="68"/>
      <c r="J126" s="68"/>
      <c r="K126" s="68"/>
    </row>
    <row r="127" spans="1:11" ht="12">
      <c r="A127" s="35" t="s">
        <v>194</v>
      </c>
      <c r="B127" s="26" t="s">
        <v>195</v>
      </c>
      <c r="C127" s="81">
        <v>107</v>
      </c>
      <c r="D127" s="81">
        <v>55</v>
      </c>
      <c r="E127" s="82">
        <f t="shared" si="2"/>
        <v>0.514018691588785</v>
      </c>
      <c r="F127" s="81">
        <v>12</v>
      </c>
      <c r="G127" s="82">
        <f t="shared" si="3"/>
        <v>0.11214953271028037</v>
      </c>
      <c r="H127" s="81">
        <v>75</v>
      </c>
      <c r="I127" s="81">
        <v>2</v>
      </c>
      <c r="J127" s="81">
        <v>1050</v>
      </c>
      <c r="K127" s="81">
        <v>10</v>
      </c>
    </row>
    <row r="128" spans="1:11" ht="12">
      <c r="A128" s="34" t="s">
        <v>196</v>
      </c>
      <c r="B128" s="5" t="s">
        <v>580</v>
      </c>
      <c r="C128" s="68">
        <v>262</v>
      </c>
      <c r="D128" s="68">
        <v>150</v>
      </c>
      <c r="E128" s="69">
        <f t="shared" si="2"/>
        <v>0.5725190839694656</v>
      </c>
      <c r="F128" s="68">
        <v>1</v>
      </c>
      <c r="G128" s="69">
        <f t="shared" si="3"/>
        <v>0.003816793893129771</v>
      </c>
      <c r="H128" s="68"/>
      <c r="I128" s="68"/>
      <c r="J128" s="68"/>
      <c r="K128" s="68"/>
    </row>
    <row r="129" spans="1:11" ht="12">
      <c r="A129" s="33" t="s">
        <v>197</v>
      </c>
      <c r="B129" s="4" t="s">
        <v>199</v>
      </c>
      <c r="C129" s="81">
        <v>126</v>
      </c>
      <c r="D129" s="81"/>
      <c r="E129" s="82"/>
      <c r="F129" s="81"/>
      <c r="G129" s="82">
        <f t="shared" si="3"/>
        <v>0</v>
      </c>
      <c r="H129" s="81"/>
      <c r="I129" s="81"/>
      <c r="J129" s="81"/>
      <c r="K129" s="81"/>
    </row>
    <row r="130" spans="1:11" ht="12">
      <c r="A130" s="34" t="s">
        <v>200</v>
      </c>
      <c r="B130" s="5" t="s">
        <v>201</v>
      </c>
      <c r="C130" s="68">
        <v>163</v>
      </c>
      <c r="D130" s="68">
        <v>60</v>
      </c>
      <c r="E130" s="69">
        <f t="shared" si="2"/>
        <v>0.36809815950920244</v>
      </c>
      <c r="F130" s="68">
        <v>30</v>
      </c>
      <c r="G130" s="69">
        <f t="shared" si="3"/>
        <v>0.18404907975460122</v>
      </c>
      <c r="H130" s="68">
        <v>264</v>
      </c>
      <c r="I130" s="68"/>
      <c r="J130" s="68">
        <v>3960</v>
      </c>
      <c r="K130" s="68">
        <v>295</v>
      </c>
    </row>
    <row r="131" spans="1:11" ht="12">
      <c r="A131" s="33" t="s">
        <v>202</v>
      </c>
      <c r="B131" s="4" t="s">
        <v>582</v>
      </c>
      <c r="C131" s="81">
        <v>850</v>
      </c>
      <c r="D131" s="81">
        <v>160</v>
      </c>
      <c r="E131" s="82">
        <f aca="true" t="shared" si="4" ref="E131:E173">SUM(D131/C131)</f>
        <v>0.18823529411764706</v>
      </c>
      <c r="F131" s="81">
        <v>40</v>
      </c>
      <c r="G131" s="82">
        <f aca="true" t="shared" si="5" ref="G131:G173">SUM(F131/C131)</f>
        <v>0.047058823529411764</v>
      </c>
      <c r="H131" s="81">
        <v>17</v>
      </c>
      <c r="I131" s="81"/>
      <c r="J131" s="81">
        <v>340</v>
      </c>
      <c r="K131" s="81">
        <v>5</v>
      </c>
    </row>
    <row r="132" spans="1:11" ht="12">
      <c r="A132" s="34" t="s">
        <v>205</v>
      </c>
      <c r="B132" s="5" t="s">
        <v>206</v>
      </c>
      <c r="C132" s="68">
        <v>83</v>
      </c>
      <c r="D132" s="68">
        <v>200</v>
      </c>
      <c r="E132" s="69">
        <f t="shared" si="4"/>
        <v>2.4096385542168677</v>
      </c>
      <c r="F132" s="68">
        <v>5</v>
      </c>
      <c r="G132" s="69">
        <f t="shared" si="5"/>
        <v>0.060240963855421686</v>
      </c>
      <c r="H132" s="68">
        <v>96</v>
      </c>
      <c r="I132" s="68"/>
      <c r="J132" s="68">
        <v>1250</v>
      </c>
      <c r="K132" s="68">
        <v>96</v>
      </c>
    </row>
    <row r="133" spans="1:11" ht="12">
      <c r="A133" s="33" t="s">
        <v>627</v>
      </c>
      <c r="B133" s="4" t="s">
        <v>483</v>
      </c>
      <c r="C133" s="81">
        <v>650</v>
      </c>
      <c r="D133" s="81"/>
      <c r="E133" s="82"/>
      <c r="F133" s="81"/>
      <c r="G133" s="82"/>
      <c r="H133" s="81"/>
      <c r="I133" s="81"/>
      <c r="J133" s="81"/>
      <c r="K133" s="81"/>
    </row>
    <row r="134" spans="1:11" ht="12">
      <c r="A134" s="5" t="s">
        <v>207</v>
      </c>
      <c r="B134" s="5" t="s">
        <v>432</v>
      </c>
      <c r="C134" s="68">
        <v>120</v>
      </c>
      <c r="D134" s="68">
        <v>45</v>
      </c>
      <c r="E134" s="69">
        <f t="shared" si="4"/>
        <v>0.375</v>
      </c>
      <c r="F134" s="68">
        <v>4</v>
      </c>
      <c r="G134" s="69">
        <f t="shared" si="5"/>
        <v>0.03333333333333333</v>
      </c>
      <c r="H134" s="68">
        <v>216</v>
      </c>
      <c r="I134" s="68"/>
      <c r="J134" s="68">
        <v>2880</v>
      </c>
      <c r="K134" s="68"/>
    </row>
    <row r="135" spans="1:11" ht="12">
      <c r="A135" s="33" t="s">
        <v>207</v>
      </c>
      <c r="B135" s="4" t="s">
        <v>210</v>
      </c>
      <c r="C135" s="81">
        <v>322</v>
      </c>
      <c r="D135" s="81">
        <v>105</v>
      </c>
      <c r="E135" s="82">
        <f t="shared" si="4"/>
        <v>0.32608695652173914</v>
      </c>
      <c r="F135" s="81">
        <v>50</v>
      </c>
      <c r="G135" s="82">
        <f t="shared" si="5"/>
        <v>0.15527950310559005</v>
      </c>
      <c r="H135" s="81">
        <v>1</v>
      </c>
      <c r="I135" s="81"/>
      <c r="J135" s="81">
        <v>370</v>
      </c>
      <c r="K135" s="81">
        <v>38</v>
      </c>
    </row>
    <row r="136" spans="1:11" ht="12">
      <c r="A136" s="34" t="s">
        <v>207</v>
      </c>
      <c r="B136" s="5" t="s">
        <v>211</v>
      </c>
      <c r="C136" s="68">
        <v>540</v>
      </c>
      <c r="D136" s="68">
        <v>75</v>
      </c>
      <c r="E136" s="69">
        <f t="shared" si="4"/>
        <v>0.1388888888888889</v>
      </c>
      <c r="F136" s="68">
        <v>18</v>
      </c>
      <c r="G136" s="69">
        <f t="shared" si="5"/>
        <v>0.03333333333333333</v>
      </c>
      <c r="H136" s="68">
        <v>27</v>
      </c>
      <c r="I136" s="68"/>
      <c r="J136" s="68">
        <v>510</v>
      </c>
      <c r="K136" s="68">
        <v>12</v>
      </c>
    </row>
    <row r="137" spans="1:11" ht="12">
      <c r="A137" s="33" t="s">
        <v>207</v>
      </c>
      <c r="B137" s="4" t="s">
        <v>208</v>
      </c>
      <c r="C137" s="81">
        <v>178</v>
      </c>
      <c r="D137" s="81">
        <v>55</v>
      </c>
      <c r="E137" s="82">
        <f t="shared" si="4"/>
        <v>0.3089887640449438</v>
      </c>
      <c r="F137" s="81">
        <v>5</v>
      </c>
      <c r="G137" s="82">
        <f t="shared" si="5"/>
        <v>0.028089887640449437</v>
      </c>
      <c r="H137" s="81">
        <v>473</v>
      </c>
      <c r="I137" s="81"/>
      <c r="J137" s="81">
        <v>1980</v>
      </c>
      <c r="K137" s="81">
        <v>60</v>
      </c>
    </row>
    <row r="138" spans="1:11" ht="12">
      <c r="A138" s="34" t="s">
        <v>214</v>
      </c>
      <c r="B138" s="5" t="s">
        <v>215</v>
      </c>
      <c r="C138" s="68">
        <v>149</v>
      </c>
      <c r="D138" s="68">
        <v>59</v>
      </c>
      <c r="E138" s="69">
        <f t="shared" si="4"/>
        <v>0.3959731543624161</v>
      </c>
      <c r="F138" s="68">
        <v>5</v>
      </c>
      <c r="G138" s="69">
        <f t="shared" si="5"/>
        <v>0.03355704697986577</v>
      </c>
      <c r="H138" s="68">
        <v>900</v>
      </c>
      <c r="I138" s="68"/>
      <c r="J138" s="68">
        <v>5280</v>
      </c>
      <c r="K138" s="68">
        <v>100</v>
      </c>
    </row>
    <row r="139" spans="1:11" ht="12">
      <c r="A139" s="33" t="s">
        <v>216</v>
      </c>
      <c r="B139" s="4" t="s">
        <v>660</v>
      </c>
      <c r="C139" s="81">
        <v>280</v>
      </c>
      <c r="D139" s="81">
        <v>80</v>
      </c>
      <c r="E139" s="82">
        <f t="shared" si="4"/>
        <v>0.2857142857142857</v>
      </c>
      <c r="F139" s="81">
        <v>10</v>
      </c>
      <c r="G139" s="82">
        <f t="shared" si="5"/>
        <v>0.03571428571428571</v>
      </c>
      <c r="H139" s="81">
        <v>4</v>
      </c>
      <c r="I139" s="81"/>
      <c r="J139" s="81"/>
      <c r="K139" s="81"/>
    </row>
    <row r="140" spans="1:11" ht="12">
      <c r="A140" s="5" t="s">
        <v>216</v>
      </c>
      <c r="B140" s="5" t="s">
        <v>629</v>
      </c>
      <c r="C140" s="68">
        <v>413</v>
      </c>
      <c r="D140" s="68">
        <v>100</v>
      </c>
      <c r="E140" s="69">
        <f t="shared" si="4"/>
        <v>0.24213075060532688</v>
      </c>
      <c r="F140" s="68">
        <v>5</v>
      </c>
      <c r="G140" s="69">
        <f t="shared" si="5"/>
        <v>0.012106537530266344</v>
      </c>
      <c r="H140" s="68"/>
      <c r="I140" s="68"/>
      <c r="J140" s="68"/>
      <c r="K140" s="68"/>
    </row>
    <row r="141" spans="1:11" ht="12">
      <c r="A141" s="4" t="s">
        <v>542</v>
      </c>
      <c r="B141" s="4" t="s">
        <v>543</v>
      </c>
      <c r="C141" s="81">
        <v>131</v>
      </c>
      <c r="D141" s="81">
        <v>100</v>
      </c>
      <c r="E141" s="82">
        <f t="shared" si="4"/>
        <v>0.7633587786259542</v>
      </c>
      <c r="F141" s="81">
        <v>5</v>
      </c>
      <c r="G141" s="82">
        <f t="shared" si="5"/>
        <v>0.03816793893129771</v>
      </c>
      <c r="H141" s="81"/>
      <c r="I141" s="81"/>
      <c r="J141" s="81"/>
      <c r="K141" s="81"/>
    </row>
    <row r="142" spans="1:11" ht="12">
      <c r="A142" s="141" t="s">
        <v>221</v>
      </c>
      <c r="B142" s="142" t="s">
        <v>508</v>
      </c>
      <c r="C142" s="68">
        <v>1150</v>
      </c>
      <c r="D142" s="68">
        <v>400</v>
      </c>
      <c r="E142" s="69">
        <f t="shared" si="4"/>
        <v>0.34782608695652173</v>
      </c>
      <c r="F142" s="68">
        <v>25</v>
      </c>
      <c r="G142" s="69">
        <f t="shared" si="5"/>
        <v>0.021739130434782608</v>
      </c>
      <c r="H142" s="68">
        <v>2</v>
      </c>
      <c r="I142" s="68">
        <v>1</v>
      </c>
      <c r="J142" s="68">
        <v>150</v>
      </c>
      <c r="K142" s="68"/>
    </row>
    <row r="143" spans="1:11" ht="12">
      <c r="A143" s="33" t="s">
        <v>619</v>
      </c>
      <c r="B143" s="4" t="s">
        <v>223</v>
      </c>
      <c r="C143" s="81">
        <v>390</v>
      </c>
      <c r="D143" s="81">
        <v>250</v>
      </c>
      <c r="E143" s="82">
        <f t="shared" si="4"/>
        <v>0.6410256410256411</v>
      </c>
      <c r="F143" s="81">
        <v>50</v>
      </c>
      <c r="G143" s="82">
        <f t="shared" si="5"/>
        <v>0.1282051282051282</v>
      </c>
      <c r="H143" s="81">
        <v>2</v>
      </c>
      <c r="I143" s="81"/>
      <c r="J143" s="81">
        <v>50</v>
      </c>
      <c r="K143" s="81">
        <v>48</v>
      </c>
    </row>
    <row r="144" spans="1:11" ht="12">
      <c r="A144" s="34" t="s">
        <v>226</v>
      </c>
      <c r="B144" s="5" t="s">
        <v>576</v>
      </c>
      <c r="C144" s="68">
        <v>420</v>
      </c>
      <c r="D144" s="68">
        <v>150</v>
      </c>
      <c r="E144" s="69">
        <f t="shared" si="4"/>
        <v>0.35714285714285715</v>
      </c>
      <c r="F144" s="68">
        <v>10</v>
      </c>
      <c r="G144" s="69">
        <f t="shared" si="5"/>
        <v>0.023809523809523808</v>
      </c>
      <c r="H144" s="68"/>
      <c r="I144" s="68"/>
      <c r="J144" s="68"/>
      <c r="K144" s="68"/>
    </row>
    <row r="145" spans="1:11" ht="12">
      <c r="A145" s="33" t="s">
        <v>227</v>
      </c>
      <c r="B145" s="4" t="s">
        <v>228</v>
      </c>
      <c r="C145" s="81">
        <v>166</v>
      </c>
      <c r="D145" s="81"/>
      <c r="E145" s="82"/>
      <c r="F145" s="81">
        <v>35</v>
      </c>
      <c r="G145" s="82">
        <f t="shared" si="5"/>
        <v>0.21084337349397592</v>
      </c>
      <c r="H145" s="81">
        <v>14</v>
      </c>
      <c r="I145" s="81"/>
      <c r="J145" s="81"/>
      <c r="K145" s="81"/>
    </row>
    <row r="146" spans="1:11" ht="12">
      <c r="A146" s="34" t="s">
        <v>229</v>
      </c>
      <c r="B146" s="5" t="s">
        <v>230</v>
      </c>
      <c r="C146" s="68">
        <v>119</v>
      </c>
      <c r="D146" s="68">
        <v>100</v>
      </c>
      <c r="E146" s="69">
        <f t="shared" si="4"/>
        <v>0.8403361344537815</v>
      </c>
      <c r="F146" s="68">
        <v>20</v>
      </c>
      <c r="G146" s="69">
        <f t="shared" si="5"/>
        <v>0.16806722689075632</v>
      </c>
      <c r="H146" s="68">
        <v>22</v>
      </c>
      <c r="I146" s="68"/>
      <c r="J146" s="68">
        <v>250</v>
      </c>
      <c r="K146" s="68">
        <v>25</v>
      </c>
    </row>
    <row r="147" spans="1:11" ht="12">
      <c r="A147" s="33" t="s">
        <v>231</v>
      </c>
      <c r="B147" s="4" t="s">
        <v>232</v>
      </c>
      <c r="C147" s="81">
        <v>121</v>
      </c>
      <c r="D147" s="81">
        <v>80</v>
      </c>
      <c r="E147" s="82">
        <f t="shared" si="4"/>
        <v>0.6611570247933884</v>
      </c>
      <c r="F147" s="81">
        <v>15</v>
      </c>
      <c r="G147" s="82">
        <f t="shared" si="5"/>
        <v>0.12396694214876033</v>
      </c>
      <c r="H147" s="81">
        <v>4</v>
      </c>
      <c r="I147" s="81">
        <v>2</v>
      </c>
      <c r="J147" s="81"/>
      <c r="K147" s="81">
        <v>7</v>
      </c>
    </row>
    <row r="148" spans="1:11" ht="12">
      <c r="A148" s="34" t="s">
        <v>235</v>
      </c>
      <c r="B148" s="5" t="s">
        <v>236</v>
      </c>
      <c r="C148" s="68">
        <v>169</v>
      </c>
      <c r="D148" s="68">
        <v>85</v>
      </c>
      <c r="E148" s="69">
        <f t="shared" si="4"/>
        <v>0.5029585798816568</v>
      </c>
      <c r="F148" s="68"/>
      <c r="G148" s="69"/>
      <c r="H148" s="68">
        <v>264</v>
      </c>
      <c r="I148" s="68"/>
      <c r="J148" s="68"/>
      <c r="K148" s="68"/>
    </row>
    <row r="149" spans="1:11" ht="12">
      <c r="A149" s="4" t="s">
        <v>439</v>
      </c>
      <c r="B149" s="4" t="s">
        <v>440</v>
      </c>
      <c r="C149" s="81">
        <v>170</v>
      </c>
      <c r="D149" s="81"/>
      <c r="E149" s="82"/>
      <c r="F149" s="81">
        <v>20</v>
      </c>
      <c r="G149" s="82">
        <f t="shared" si="5"/>
        <v>0.11764705882352941</v>
      </c>
      <c r="H149" s="81"/>
      <c r="I149" s="81"/>
      <c r="J149" s="81"/>
      <c r="K149" s="81">
        <v>210</v>
      </c>
    </row>
    <row r="150" spans="1:11" ht="12">
      <c r="A150" s="34" t="s">
        <v>237</v>
      </c>
      <c r="B150" s="5" t="s">
        <v>238</v>
      </c>
      <c r="C150" s="68">
        <v>145</v>
      </c>
      <c r="D150" s="68">
        <v>80</v>
      </c>
      <c r="E150" s="69">
        <f t="shared" si="4"/>
        <v>0.5517241379310345</v>
      </c>
      <c r="F150" s="68"/>
      <c r="G150" s="69">
        <f t="shared" si="5"/>
        <v>0</v>
      </c>
      <c r="H150" s="68">
        <v>10</v>
      </c>
      <c r="I150" s="68"/>
      <c r="J150" s="68">
        <v>150</v>
      </c>
      <c r="K150" s="68">
        <v>10</v>
      </c>
    </row>
    <row r="151" spans="1:11" ht="12">
      <c r="A151" s="33" t="s">
        <v>239</v>
      </c>
      <c r="B151" s="4" t="s">
        <v>240</v>
      </c>
      <c r="C151" s="81">
        <v>63</v>
      </c>
      <c r="D151" s="81"/>
      <c r="E151" s="82"/>
      <c r="F151" s="81"/>
      <c r="G151" s="82"/>
      <c r="H151" s="81"/>
      <c r="I151" s="81"/>
      <c r="J151" s="81"/>
      <c r="K151" s="81"/>
    </row>
    <row r="152" spans="1:11" ht="12">
      <c r="A152" s="34" t="s">
        <v>474</v>
      </c>
      <c r="B152" s="5" t="s">
        <v>577</v>
      </c>
      <c r="C152" s="68">
        <v>863</v>
      </c>
      <c r="D152" s="68">
        <v>475</v>
      </c>
      <c r="E152" s="69">
        <f t="shared" si="4"/>
        <v>0.5504055619930475</v>
      </c>
      <c r="F152" s="68">
        <v>140</v>
      </c>
      <c r="G152" s="69">
        <f t="shared" si="5"/>
        <v>0.16222479721900349</v>
      </c>
      <c r="H152" s="68"/>
      <c r="I152" s="68"/>
      <c r="J152" s="68"/>
      <c r="K152" s="68">
        <v>36</v>
      </c>
    </row>
    <row r="153" spans="1:11" ht="12">
      <c r="A153" s="4" t="s">
        <v>473</v>
      </c>
      <c r="B153" s="4" t="s">
        <v>443</v>
      </c>
      <c r="C153" s="81">
        <v>312</v>
      </c>
      <c r="D153" s="81">
        <v>80</v>
      </c>
      <c r="E153" s="82">
        <f t="shared" si="4"/>
        <v>0.2564102564102564</v>
      </c>
      <c r="F153" s="81">
        <v>25</v>
      </c>
      <c r="G153" s="82">
        <f t="shared" si="5"/>
        <v>0.08012820512820513</v>
      </c>
      <c r="H153" s="81"/>
      <c r="I153" s="81"/>
      <c r="J153" s="81"/>
      <c r="K153" s="81"/>
    </row>
    <row r="154" spans="1:11" ht="12">
      <c r="A154" s="34" t="s">
        <v>473</v>
      </c>
      <c r="B154" s="5" t="s">
        <v>241</v>
      </c>
      <c r="C154" s="68">
        <v>400</v>
      </c>
      <c r="D154" s="68">
        <v>150</v>
      </c>
      <c r="E154" s="69">
        <f t="shared" si="4"/>
        <v>0.375</v>
      </c>
      <c r="F154" s="68">
        <v>720</v>
      </c>
      <c r="G154" s="69">
        <f t="shared" si="5"/>
        <v>1.8</v>
      </c>
      <c r="H154" s="68">
        <v>3</v>
      </c>
      <c r="I154" s="68">
        <v>3</v>
      </c>
      <c r="J154" s="68">
        <v>1200</v>
      </c>
      <c r="K154" s="68"/>
    </row>
    <row r="155" spans="1:11" ht="12">
      <c r="A155" s="33" t="s">
        <v>242</v>
      </c>
      <c r="B155" s="4" t="s">
        <v>243</v>
      </c>
      <c r="C155" s="81">
        <v>185</v>
      </c>
      <c r="D155" s="81">
        <v>80</v>
      </c>
      <c r="E155" s="82">
        <f t="shared" si="4"/>
        <v>0.43243243243243246</v>
      </c>
      <c r="F155" s="81">
        <v>10</v>
      </c>
      <c r="G155" s="82">
        <f t="shared" si="5"/>
        <v>0.05405405405405406</v>
      </c>
      <c r="H155" s="81">
        <v>10</v>
      </c>
      <c r="I155" s="81">
        <v>2</v>
      </c>
      <c r="J155" s="81">
        <v>140</v>
      </c>
      <c r="K155" s="81">
        <v>200</v>
      </c>
    </row>
    <row r="156" spans="1:11" ht="12">
      <c r="A156" s="34" t="s">
        <v>246</v>
      </c>
      <c r="B156" s="5" t="s">
        <v>248</v>
      </c>
      <c r="C156" s="68">
        <v>92</v>
      </c>
      <c r="D156" s="68">
        <v>106</v>
      </c>
      <c r="E156" s="69">
        <f t="shared" si="4"/>
        <v>1.1521739130434783</v>
      </c>
      <c r="F156" s="68">
        <v>30</v>
      </c>
      <c r="G156" s="69">
        <f t="shared" si="5"/>
        <v>0.32608695652173914</v>
      </c>
      <c r="H156" s="68">
        <v>266</v>
      </c>
      <c r="I156" s="68"/>
      <c r="J156" s="68">
        <v>3648</v>
      </c>
      <c r="K156" s="68"/>
    </row>
    <row r="157" spans="1:11" ht="12">
      <c r="A157" s="33" t="s">
        <v>246</v>
      </c>
      <c r="B157" s="4" t="s">
        <v>247</v>
      </c>
      <c r="C157" s="81">
        <v>164</v>
      </c>
      <c r="D157" s="81">
        <v>80</v>
      </c>
      <c r="E157" s="82">
        <f t="shared" si="4"/>
        <v>0.4878048780487805</v>
      </c>
      <c r="F157" s="81">
        <v>20</v>
      </c>
      <c r="G157" s="82">
        <f t="shared" si="5"/>
        <v>0.12195121951219512</v>
      </c>
      <c r="H157" s="81"/>
      <c r="I157" s="81"/>
      <c r="J157" s="81"/>
      <c r="K157" s="81"/>
    </row>
    <row r="158" spans="1:11" s="9" customFormat="1" ht="12.75" thickBot="1">
      <c r="A158" s="34" t="s">
        <v>249</v>
      </c>
      <c r="B158" s="5" t="s">
        <v>250</v>
      </c>
      <c r="C158" s="68">
        <v>445</v>
      </c>
      <c r="D158" s="68"/>
      <c r="E158" s="69"/>
      <c r="F158" s="68"/>
      <c r="G158" s="69"/>
      <c r="H158" s="68">
        <v>13</v>
      </c>
      <c r="I158" s="68"/>
      <c r="J158" s="68">
        <v>859</v>
      </c>
      <c r="K158" s="68"/>
    </row>
    <row r="159" spans="1:11" ht="12">
      <c r="A159" s="33" t="s">
        <v>630</v>
      </c>
      <c r="B159" s="4" t="s">
        <v>234</v>
      </c>
      <c r="C159" s="81">
        <v>60</v>
      </c>
      <c r="D159" s="81"/>
      <c r="E159" s="82"/>
      <c r="F159" s="81"/>
      <c r="G159" s="82"/>
      <c r="H159" s="81"/>
      <c r="I159" s="81"/>
      <c r="J159" s="81"/>
      <c r="K159" s="81"/>
    </row>
    <row r="160" spans="1:11" ht="12">
      <c r="A160" s="5" t="s">
        <v>446</v>
      </c>
      <c r="B160" s="5" t="s">
        <v>447</v>
      </c>
      <c r="C160" s="68">
        <v>253</v>
      </c>
      <c r="D160" s="68">
        <v>90</v>
      </c>
      <c r="E160" s="69">
        <f t="shared" si="4"/>
        <v>0.3557312252964427</v>
      </c>
      <c r="F160" s="68">
        <v>20</v>
      </c>
      <c r="G160" s="69">
        <f t="shared" si="5"/>
        <v>0.07905138339920949</v>
      </c>
      <c r="H160" s="68">
        <v>3</v>
      </c>
      <c r="I160" s="68">
        <v>1</v>
      </c>
      <c r="J160" s="68">
        <v>25</v>
      </c>
      <c r="K160" s="68">
        <v>5</v>
      </c>
    </row>
    <row r="161" spans="1:11" ht="12">
      <c r="A161" s="33" t="s">
        <v>251</v>
      </c>
      <c r="B161" s="4" t="s">
        <v>663</v>
      </c>
      <c r="C161" s="81">
        <v>95</v>
      </c>
      <c r="D161" s="81">
        <v>35</v>
      </c>
      <c r="E161" s="82">
        <f t="shared" si="4"/>
        <v>0.3684210526315789</v>
      </c>
      <c r="F161" s="81">
        <v>16</v>
      </c>
      <c r="G161" s="82">
        <f t="shared" si="5"/>
        <v>0.16842105263157894</v>
      </c>
      <c r="H161" s="81">
        <v>106</v>
      </c>
      <c r="I161" s="81"/>
      <c r="J161" s="81"/>
      <c r="K161" s="81">
        <v>50</v>
      </c>
    </row>
    <row r="162" spans="1:11" s="44" customFormat="1" ht="12">
      <c r="A162" s="34" t="s">
        <v>251</v>
      </c>
      <c r="B162" s="5" t="s">
        <v>507</v>
      </c>
      <c r="C162" s="68">
        <v>205</v>
      </c>
      <c r="D162" s="68">
        <v>118</v>
      </c>
      <c r="E162" s="69">
        <f t="shared" si="4"/>
        <v>0.5756097560975609</v>
      </c>
      <c r="F162" s="68"/>
      <c r="G162" s="69"/>
      <c r="H162" s="68">
        <v>448</v>
      </c>
      <c r="I162" s="68">
        <v>34</v>
      </c>
      <c r="J162" s="68"/>
      <c r="K162" s="68"/>
    </row>
    <row r="163" spans="1:11" ht="12">
      <c r="A163" s="4" t="s">
        <v>362</v>
      </c>
      <c r="B163" s="4" t="s">
        <v>363</v>
      </c>
      <c r="C163" s="81">
        <v>99</v>
      </c>
      <c r="D163" s="81">
        <v>35</v>
      </c>
      <c r="E163" s="82">
        <f t="shared" si="4"/>
        <v>0.35353535353535354</v>
      </c>
      <c r="F163" s="81">
        <v>12</v>
      </c>
      <c r="G163" s="82">
        <f t="shared" si="5"/>
        <v>0.12121212121212122</v>
      </c>
      <c r="H163" s="81"/>
      <c r="I163" s="81"/>
      <c r="J163" s="81"/>
      <c r="K163" s="81"/>
    </row>
    <row r="164" spans="1:11" ht="12">
      <c r="A164" s="34" t="s">
        <v>252</v>
      </c>
      <c r="B164" s="5" t="s">
        <v>253</v>
      </c>
      <c r="C164" s="68">
        <v>244</v>
      </c>
      <c r="D164" s="68">
        <v>150</v>
      </c>
      <c r="E164" s="69">
        <f t="shared" si="4"/>
        <v>0.6147540983606558</v>
      </c>
      <c r="F164" s="68">
        <v>20</v>
      </c>
      <c r="G164" s="69">
        <f t="shared" si="5"/>
        <v>0.08196721311475409</v>
      </c>
      <c r="H164" s="68">
        <v>130</v>
      </c>
      <c r="I164" s="68">
        <v>1</v>
      </c>
      <c r="J164" s="68">
        <v>650</v>
      </c>
      <c r="K164" s="68">
        <v>50</v>
      </c>
    </row>
    <row r="165" spans="1:11" ht="12">
      <c r="A165" s="33" t="s">
        <v>254</v>
      </c>
      <c r="B165" s="4" t="s">
        <v>255</v>
      </c>
      <c r="C165" s="81">
        <v>265</v>
      </c>
      <c r="D165" s="81">
        <v>70</v>
      </c>
      <c r="E165" s="82">
        <f t="shared" si="4"/>
        <v>0.2641509433962264</v>
      </c>
      <c r="F165" s="81">
        <v>30</v>
      </c>
      <c r="G165" s="82">
        <f t="shared" si="5"/>
        <v>0.11320754716981132</v>
      </c>
      <c r="H165" s="81">
        <v>336</v>
      </c>
      <c r="I165" s="81"/>
      <c r="J165" s="81">
        <v>6480</v>
      </c>
      <c r="K165" s="81">
        <v>1</v>
      </c>
    </row>
    <row r="166" spans="1:11" ht="12">
      <c r="A166" s="34" t="s">
        <v>254</v>
      </c>
      <c r="B166" s="5" t="s">
        <v>256</v>
      </c>
      <c r="C166" s="68">
        <v>330</v>
      </c>
      <c r="D166" s="68">
        <v>150</v>
      </c>
      <c r="E166" s="69">
        <f t="shared" si="4"/>
        <v>0.45454545454545453</v>
      </c>
      <c r="F166" s="68">
        <v>50</v>
      </c>
      <c r="G166" s="69">
        <f t="shared" si="5"/>
        <v>0.15151515151515152</v>
      </c>
      <c r="H166" s="68" t="s">
        <v>513</v>
      </c>
      <c r="I166" s="68" t="s">
        <v>513</v>
      </c>
      <c r="J166" s="68"/>
      <c r="K166" s="68"/>
    </row>
    <row r="167" spans="1:11" s="8" customFormat="1" ht="12">
      <c r="A167" s="33" t="s">
        <v>257</v>
      </c>
      <c r="B167" s="4" t="s">
        <v>259</v>
      </c>
      <c r="C167" s="81">
        <v>464</v>
      </c>
      <c r="D167" s="81">
        <v>175</v>
      </c>
      <c r="E167" s="82">
        <f t="shared" si="4"/>
        <v>0.3771551724137931</v>
      </c>
      <c r="F167" s="81">
        <v>40</v>
      </c>
      <c r="G167" s="82">
        <f t="shared" si="5"/>
        <v>0.08620689655172414</v>
      </c>
      <c r="H167" s="81">
        <v>792</v>
      </c>
      <c r="I167" s="81"/>
      <c r="J167" s="81">
        <v>450</v>
      </c>
      <c r="K167" s="81">
        <v>15</v>
      </c>
    </row>
    <row r="168" spans="1:11" s="8" customFormat="1" ht="12">
      <c r="A168" s="34" t="s">
        <v>257</v>
      </c>
      <c r="B168" s="5" t="s">
        <v>258</v>
      </c>
      <c r="C168" s="68">
        <v>109</v>
      </c>
      <c r="D168" s="68"/>
      <c r="E168" s="69"/>
      <c r="F168" s="68"/>
      <c r="G168" s="69"/>
      <c r="H168" s="68"/>
      <c r="I168" s="68"/>
      <c r="J168" s="68"/>
      <c r="K168" s="68"/>
    </row>
    <row r="169" spans="1:11" s="8" customFormat="1" ht="12">
      <c r="A169" s="33" t="s">
        <v>257</v>
      </c>
      <c r="B169" s="4" t="s">
        <v>260</v>
      </c>
      <c r="C169" s="81">
        <v>707</v>
      </c>
      <c r="D169" s="81"/>
      <c r="E169" s="82"/>
      <c r="F169" s="81"/>
      <c r="G169" s="82"/>
      <c r="H169" s="81"/>
      <c r="I169" s="81"/>
      <c r="J169" s="81"/>
      <c r="K169" s="81"/>
    </row>
    <row r="170" spans="1:11" s="8" customFormat="1" ht="12">
      <c r="A170" s="34" t="s">
        <v>261</v>
      </c>
      <c r="B170" s="5" t="s">
        <v>262</v>
      </c>
      <c r="C170" s="68">
        <v>176</v>
      </c>
      <c r="D170" s="68">
        <v>90</v>
      </c>
      <c r="E170" s="69">
        <f t="shared" si="4"/>
        <v>0.5113636363636364</v>
      </c>
      <c r="F170" s="68">
        <v>25</v>
      </c>
      <c r="G170" s="69">
        <f t="shared" si="5"/>
        <v>0.14204545454545456</v>
      </c>
      <c r="H170" s="68">
        <v>350</v>
      </c>
      <c r="I170" s="68">
        <v>1</v>
      </c>
      <c r="J170" s="68">
        <v>600</v>
      </c>
      <c r="K170" s="68">
        <v>216</v>
      </c>
    </row>
    <row r="171" spans="1:11" s="8" customFormat="1" ht="12">
      <c r="A171" s="33" t="s">
        <v>265</v>
      </c>
      <c r="B171" s="4" t="s">
        <v>266</v>
      </c>
      <c r="C171" s="81">
        <v>275</v>
      </c>
      <c r="D171" s="81">
        <v>100</v>
      </c>
      <c r="E171" s="82">
        <f t="shared" si="4"/>
        <v>0.36363636363636365</v>
      </c>
      <c r="F171" s="81">
        <v>10</v>
      </c>
      <c r="G171" s="82">
        <f t="shared" si="5"/>
        <v>0.03636363636363636</v>
      </c>
      <c r="H171" s="81"/>
      <c r="I171" s="81"/>
      <c r="J171" s="81"/>
      <c r="K171" s="81"/>
    </row>
    <row r="172" spans="1:11" s="8" customFormat="1" ht="12">
      <c r="A172" s="34" t="s">
        <v>265</v>
      </c>
      <c r="B172" s="5" t="s">
        <v>267</v>
      </c>
      <c r="C172" s="68">
        <v>490</v>
      </c>
      <c r="D172" s="68">
        <v>50</v>
      </c>
      <c r="E172" s="69">
        <f t="shared" si="4"/>
        <v>0.10204081632653061</v>
      </c>
      <c r="F172" s="68"/>
      <c r="G172" s="69">
        <f t="shared" si="5"/>
        <v>0</v>
      </c>
      <c r="H172" s="68">
        <v>1</v>
      </c>
      <c r="I172" s="68"/>
      <c r="J172" s="68">
        <v>160</v>
      </c>
      <c r="K172" s="68">
        <v>4</v>
      </c>
    </row>
    <row r="173" spans="1:11" s="8" customFormat="1" ht="12">
      <c r="A173" s="33" t="s">
        <v>268</v>
      </c>
      <c r="B173" s="4" t="s">
        <v>562</v>
      </c>
      <c r="C173" s="81">
        <v>794</v>
      </c>
      <c r="D173" s="81">
        <v>120</v>
      </c>
      <c r="E173" s="82">
        <f t="shared" si="4"/>
        <v>0.15113350125944586</v>
      </c>
      <c r="F173" s="81">
        <v>25</v>
      </c>
      <c r="G173" s="82">
        <f t="shared" si="5"/>
        <v>0.031486146095717885</v>
      </c>
      <c r="H173" s="81">
        <v>10</v>
      </c>
      <c r="I173" s="81"/>
      <c r="J173" s="81">
        <v>200</v>
      </c>
      <c r="K173" s="81">
        <v>5</v>
      </c>
    </row>
    <row r="174" spans="1:11" s="8" customFormat="1" ht="12">
      <c r="A174" s="34" t="s">
        <v>272</v>
      </c>
      <c r="B174" s="5" t="s">
        <v>578</v>
      </c>
      <c r="C174" s="68">
        <v>630</v>
      </c>
      <c r="D174" s="68"/>
      <c r="E174" s="69"/>
      <c r="F174" s="68"/>
      <c r="G174" s="69"/>
      <c r="H174" s="68"/>
      <c r="I174" s="68"/>
      <c r="J174" s="68"/>
      <c r="K174" s="68"/>
    </row>
    <row r="175" spans="1:11" s="8" customFormat="1" ht="12">
      <c r="A175" s="55"/>
      <c r="B175" s="50"/>
      <c r="C175" s="24"/>
      <c r="D175" s="24"/>
      <c r="E175" s="49"/>
      <c r="F175" s="24"/>
      <c r="G175" s="49"/>
      <c r="H175" s="24"/>
      <c r="I175" s="24"/>
      <c r="J175" s="30"/>
      <c r="K175" s="12"/>
    </row>
    <row r="176" spans="1:11" s="8" customFormat="1" ht="12">
      <c r="A176" s="55"/>
      <c r="B176" s="50"/>
      <c r="C176" s="24"/>
      <c r="D176" s="24"/>
      <c r="E176" s="49"/>
      <c r="F176" s="24"/>
      <c r="G176" s="49"/>
      <c r="H176" s="24"/>
      <c r="I176" s="24"/>
      <c r="J176" s="30"/>
      <c r="K176" s="12"/>
    </row>
    <row r="177" spans="1:11" s="8" customFormat="1" ht="12">
      <c r="A177" s="55"/>
      <c r="B177" s="50"/>
      <c r="C177" s="24"/>
      <c r="D177" s="24"/>
      <c r="E177" s="49"/>
      <c r="F177" s="24"/>
      <c r="G177" s="49"/>
      <c r="H177" s="24"/>
      <c r="I177" s="24"/>
      <c r="J177" s="30"/>
      <c r="K177" s="12"/>
    </row>
    <row r="178" spans="1:11" s="8" customFormat="1" ht="12">
      <c r="A178" s="55"/>
      <c r="B178" s="50"/>
      <c r="C178" s="24"/>
      <c r="D178" s="24"/>
      <c r="E178" s="49"/>
      <c r="F178" s="24"/>
      <c r="G178" s="49"/>
      <c r="H178" s="24"/>
      <c r="I178" s="24"/>
      <c r="J178" s="30"/>
      <c r="K178" s="12"/>
    </row>
    <row r="179" spans="1:11" s="8" customFormat="1" ht="12.75">
      <c r="A179" s="55"/>
      <c r="B179" s="50"/>
      <c r="C179" s="24"/>
      <c r="D179" s="24"/>
      <c r="E179" s="49"/>
      <c r="F179" s="24"/>
      <c r="G179" s="49"/>
      <c r="H179" s="24"/>
      <c r="I179" s="24"/>
      <c r="J179" s="30"/>
      <c r="K179" s="12"/>
    </row>
    <row r="180" spans="1:11" s="8" customFormat="1" ht="12.75">
      <c r="A180" s="55"/>
      <c r="B180" s="50"/>
      <c r="C180" s="24"/>
      <c r="D180" s="24"/>
      <c r="E180" s="49"/>
      <c r="F180" s="24"/>
      <c r="G180" s="49"/>
      <c r="H180" s="24"/>
      <c r="I180" s="24"/>
      <c r="J180" s="30"/>
      <c r="K180" s="12"/>
    </row>
    <row r="181" spans="1:11" s="8" customFormat="1" ht="12.75">
      <c r="A181" s="55"/>
      <c r="B181" s="50"/>
      <c r="C181" s="24"/>
      <c r="D181" s="24"/>
      <c r="E181" s="49"/>
      <c r="F181" s="24"/>
      <c r="G181" s="49"/>
      <c r="H181" s="24"/>
      <c r="I181" s="24"/>
      <c r="J181" s="30"/>
      <c r="K181" s="12"/>
    </row>
    <row r="182" spans="1:11" s="8" customFormat="1" ht="12.75">
      <c r="A182" s="55"/>
      <c r="B182" s="50"/>
      <c r="C182" s="24"/>
      <c r="D182" s="24"/>
      <c r="E182" s="49"/>
      <c r="F182" s="24"/>
      <c r="G182" s="49"/>
      <c r="H182" s="24"/>
      <c r="I182" s="24"/>
      <c r="J182" s="30"/>
      <c r="K182" s="12"/>
    </row>
    <row r="183" spans="1:11" s="8" customFormat="1" ht="12.75">
      <c r="A183" s="55"/>
      <c r="B183" s="50"/>
      <c r="C183" s="24"/>
      <c r="D183" s="24"/>
      <c r="E183" s="49"/>
      <c r="F183" s="24"/>
      <c r="G183" s="49"/>
      <c r="H183" s="24"/>
      <c r="I183" s="24"/>
      <c r="J183" s="30"/>
      <c r="K183" s="12"/>
    </row>
    <row r="184" spans="1:11" s="8" customFormat="1" ht="12.75">
      <c r="A184" s="55"/>
      <c r="B184" s="50"/>
      <c r="C184" s="24"/>
      <c r="D184" s="24"/>
      <c r="E184" s="49"/>
      <c r="F184" s="24"/>
      <c r="G184" s="49"/>
      <c r="H184" s="24"/>
      <c r="I184" s="24"/>
      <c r="J184" s="30"/>
      <c r="K184" s="12"/>
    </row>
    <row r="185" spans="1:11" s="8" customFormat="1" ht="12.75">
      <c r="A185" s="55"/>
      <c r="B185" s="50"/>
      <c r="C185" s="24"/>
      <c r="D185" s="24"/>
      <c r="E185" s="49"/>
      <c r="F185" s="24"/>
      <c r="G185" s="49"/>
      <c r="H185" s="24"/>
      <c r="I185" s="24"/>
      <c r="J185" s="30"/>
      <c r="K185" s="12"/>
    </row>
    <row r="186" spans="1:11" s="8" customFormat="1" ht="12.75">
      <c r="A186" s="55"/>
      <c r="B186" s="50"/>
      <c r="C186" s="24"/>
      <c r="D186" s="24"/>
      <c r="E186" s="49"/>
      <c r="F186" s="24"/>
      <c r="G186" s="49"/>
      <c r="H186" s="24"/>
      <c r="I186" s="24"/>
      <c r="J186" s="30"/>
      <c r="K186" s="12"/>
    </row>
    <row r="187" spans="1:11" s="8" customFormat="1" ht="12.75">
      <c r="A187" s="55"/>
      <c r="B187" s="50"/>
      <c r="C187" s="24"/>
      <c r="D187" s="24"/>
      <c r="E187" s="49"/>
      <c r="F187" s="24"/>
      <c r="G187" s="49"/>
      <c r="H187" s="24"/>
      <c r="I187" s="24"/>
      <c r="J187" s="30"/>
      <c r="K187" s="12"/>
    </row>
    <row r="188" ht="12.75">
      <c r="A188" s="53"/>
    </row>
    <row r="189" ht="12.75">
      <c r="A189" s="54"/>
    </row>
    <row r="190" ht="12.75"/>
  </sheetData>
  <printOptions horizontalCentered="1"/>
  <pageMargins left="0.5" right="0.5" top="0.75" bottom="0.5" header="0.5" footer="0"/>
  <pageSetup firstPageNumber="31" useFirstPageNumber="1" horizontalDpi="600" verticalDpi="600" orientation="landscape" r:id="rId2"/>
  <headerFooter alignWithMargins="0">
    <oddHeader>&amp;C&amp;"Arial,Bold"Vermont School Libraries/Media Centers, Statistics, 2004-2005 School Year - Services and Programs&amp;R&amp;"Arial,Bold"&amp;P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5"/>
  <sheetViews>
    <sheetView showZeros="0" workbookViewId="0" topLeftCell="A1">
      <pane xSplit="2" ySplit="1" topLeftCell="D170" activePane="bottomRight" state="frozen"/>
      <selection pane="topLeft" activeCell="A177" sqref="A177"/>
      <selection pane="topRight" activeCell="A177" sqref="A177"/>
      <selection pane="bottomLeft" activeCell="A177" sqref="A177"/>
      <selection pane="bottomRight" activeCell="K190" sqref="K190"/>
    </sheetView>
  </sheetViews>
  <sheetFormatPr defaultColWidth="9.140625" defaultRowHeight="15"/>
  <cols>
    <col min="1" max="1" width="24.7109375" style="51" customWidth="1"/>
    <col min="2" max="2" width="21.28125" style="51" customWidth="1"/>
    <col min="3" max="3" width="9.28125" style="56" bestFit="1" customWidth="1"/>
    <col min="4" max="4" width="8.140625" style="56" bestFit="1" customWidth="1"/>
    <col min="5" max="5" width="8.28125" style="56" customWidth="1"/>
    <col min="6" max="6" width="5.00390625" style="56" customWidth="1"/>
    <col min="7" max="7" width="5.7109375" style="56" bestFit="1" customWidth="1"/>
    <col min="8" max="8" width="9.7109375" style="56" customWidth="1"/>
    <col min="9" max="9" width="12.421875" style="56" customWidth="1"/>
    <col min="10" max="10" width="11.28125" style="56" customWidth="1"/>
    <col min="11" max="11" width="27.00390625" style="161" customWidth="1"/>
    <col min="12" max="16384" width="8.8515625" style="10" customWidth="1"/>
  </cols>
  <sheetData>
    <row r="1" spans="1:11" s="32" customFormat="1" ht="39" customHeight="1" thickBot="1">
      <c r="A1" s="120" t="s">
        <v>0</v>
      </c>
      <c r="B1" s="2" t="s">
        <v>1</v>
      </c>
      <c r="C1" s="105" t="s">
        <v>593</v>
      </c>
      <c r="D1" s="105" t="s">
        <v>594</v>
      </c>
      <c r="E1" s="105" t="s">
        <v>486</v>
      </c>
      <c r="F1" s="76" t="s">
        <v>610</v>
      </c>
      <c r="G1" s="121" t="s">
        <v>611</v>
      </c>
      <c r="H1" s="119" t="s">
        <v>612</v>
      </c>
      <c r="I1" s="119" t="s">
        <v>500</v>
      </c>
      <c r="J1" s="119" t="s">
        <v>637</v>
      </c>
      <c r="K1" s="119" t="s">
        <v>636</v>
      </c>
    </row>
    <row r="2" spans="1:11" s="32" customFormat="1" ht="12.75">
      <c r="A2" s="122"/>
      <c r="B2" s="123"/>
      <c r="C2" s="124"/>
      <c r="D2" s="124"/>
      <c r="E2" s="124"/>
      <c r="F2" s="124"/>
      <c r="G2" s="124"/>
      <c r="H2" s="125"/>
      <c r="I2" s="125"/>
      <c r="J2" s="126"/>
      <c r="K2" s="156"/>
    </row>
    <row r="3" spans="1:11" ht="12">
      <c r="A3" s="34" t="s">
        <v>2</v>
      </c>
      <c r="B3" s="5" t="s">
        <v>3</v>
      </c>
      <c r="C3" s="68"/>
      <c r="D3" s="68"/>
      <c r="E3" s="68"/>
      <c r="F3" s="68">
        <v>0</v>
      </c>
      <c r="G3" s="68">
        <v>0</v>
      </c>
      <c r="H3" s="68"/>
      <c r="I3" s="68"/>
      <c r="J3" s="68"/>
      <c r="K3" s="157"/>
    </row>
    <row r="4" spans="1:11" ht="12">
      <c r="A4" s="4" t="s">
        <v>275</v>
      </c>
      <c r="B4" s="4" t="s">
        <v>276</v>
      </c>
      <c r="C4" s="81"/>
      <c r="D4" s="81"/>
      <c r="E4" s="81"/>
      <c r="F4" s="81">
        <v>0</v>
      </c>
      <c r="G4" s="81">
        <v>0</v>
      </c>
      <c r="H4" s="81"/>
      <c r="I4" s="81" t="s">
        <v>512</v>
      </c>
      <c r="J4" s="81" t="s">
        <v>533</v>
      </c>
      <c r="K4" s="158" t="s">
        <v>677</v>
      </c>
    </row>
    <row r="5" spans="1:11" ht="12">
      <c r="A5" s="34" t="s">
        <v>4</v>
      </c>
      <c r="B5" s="5" t="s">
        <v>5</v>
      </c>
      <c r="C5" s="68">
        <v>300</v>
      </c>
      <c r="D5" s="68">
        <v>250</v>
      </c>
      <c r="E5" s="68"/>
      <c r="F5" s="68">
        <v>8</v>
      </c>
      <c r="G5" s="68">
        <v>7</v>
      </c>
      <c r="H5" s="68">
        <v>60</v>
      </c>
      <c r="I5" s="68" t="s">
        <v>512</v>
      </c>
      <c r="J5" s="68" t="s">
        <v>533</v>
      </c>
      <c r="K5" s="157" t="s">
        <v>622</v>
      </c>
    </row>
    <row r="6" spans="1:11" ht="12">
      <c r="A6" s="33" t="s">
        <v>6</v>
      </c>
      <c r="B6" s="4" t="s">
        <v>7</v>
      </c>
      <c r="C6" s="81">
        <v>1100</v>
      </c>
      <c r="D6" s="81">
        <v>3000</v>
      </c>
      <c r="E6" s="81" t="s">
        <v>513</v>
      </c>
      <c r="F6" s="81">
        <v>21</v>
      </c>
      <c r="G6" s="81">
        <v>21</v>
      </c>
      <c r="H6" s="81">
        <v>175</v>
      </c>
      <c r="I6" s="81" t="s">
        <v>512</v>
      </c>
      <c r="J6" s="81" t="s">
        <v>533</v>
      </c>
      <c r="K6" s="158" t="s">
        <v>678</v>
      </c>
    </row>
    <row r="7" spans="1:11" ht="12">
      <c r="A7" s="34" t="s">
        <v>8</v>
      </c>
      <c r="B7" s="5" t="s">
        <v>9</v>
      </c>
      <c r="C7" s="68">
        <v>350</v>
      </c>
      <c r="D7" s="68"/>
      <c r="E7" s="68">
        <v>250</v>
      </c>
      <c r="F7" s="68">
        <v>1</v>
      </c>
      <c r="G7" s="68">
        <v>1</v>
      </c>
      <c r="H7" s="68">
        <v>3</v>
      </c>
      <c r="I7" s="68" t="s">
        <v>532</v>
      </c>
      <c r="J7" s="68" t="s">
        <v>533</v>
      </c>
      <c r="K7" s="157" t="s">
        <v>631</v>
      </c>
    </row>
    <row r="8" spans="1:11" ht="12">
      <c r="A8" s="4" t="s">
        <v>284</v>
      </c>
      <c r="B8" s="4" t="s">
        <v>579</v>
      </c>
      <c r="C8" s="81"/>
      <c r="D8" s="81">
        <v>3041</v>
      </c>
      <c r="E8" s="81"/>
      <c r="F8" s="81">
        <v>44</v>
      </c>
      <c r="G8" s="81">
        <v>39</v>
      </c>
      <c r="H8" s="81">
        <v>350</v>
      </c>
      <c r="I8" s="81" t="s">
        <v>512</v>
      </c>
      <c r="J8" s="81" t="s">
        <v>533</v>
      </c>
      <c r="K8" s="158" t="s">
        <v>624</v>
      </c>
    </row>
    <row r="9" spans="1:11" ht="12">
      <c r="A9" s="34" t="s">
        <v>10</v>
      </c>
      <c r="B9" s="5" t="s">
        <v>623</v>
      </c>
      <c r="C9" s="68"/>
      <c r="D9" s="68">
        <v>2000</v>
      </c>
      <c r="E9" s="68"/>
      <c r="F9" s="68">
        <v>16</v>
      </c>
      <c r="G9" s="68">
        <v>10</v>
      </c>
      <c r="H9" s="68">
        <v>120</v>
      </c>
      <c r="I9" s="68" t="s">
        <v>512</v>
      </c>
      <c r="J9" s="68" t="s">
        <v>533</v>
      </c>
      <c r="K9" s="157" t="s">
        <v>679</v>
      </c>
    </row>
    <row r="10" spans="1:11" ht="12">
      <c r="A10" s="33" t="s">
        <v>11</v>
      </c>
      <c r="B10" s="4" t="s">
        <v>12</v>
      </c>
      <c r="C10" s="81">
        <v>1000</v>
      </c>
      <c r="D10" s="81"/>
      <c r="E10" s="81"/>
      <c r="F10" s="81">
        <v>4</v>
      </c>
      <c r="G10" s="81">
        <v>4</v>
      </c>
      <c r="H10" s="81">
        <v>75</v>
      </c>
      <c r="I10" s="81" t="s">
        <v>512</v>
      </c>
      <c r="J10" s="81" t="s">
        <v>697</v>
      </c>
      <c r="K10" s="158"/>
    </row>
    <row r="11" spans="1:11" ht="12">
      <c r="A11" s="72" t="s">
        <v>13</v>
      </c>
      <c r="B11" s="5" t="s">
        <v>14</v>
      </c>
      <c r="C11" s="68">
        <v>300</v>
      </c>
      <c r="D11" s="68">
        <v>250</v>
      </c>
      <c r="E11" s="68"/>
      <c r="F11" s="68">
        <v>4</v>
      </c>
      <c r="G11" s="68">
        <v>3</v>
      </c>
      <c r="H11" s="68">
        <v>25</v>
      </c>
      <c r="I11" s="68" t="s">
        <v>512</v>
      </c>
      <c r="J11" s="68" t="s">
        <v>533</v>
      </c>
      <c r="K11" s="157" t="s">
        <v>622</v>
      </c>
    </row>
    <row r="12" spans="1:11" ht="12">
      <c r="A12" s="4" t="s">
        <v>15</v>
      </c>
      <c r="B12" s="4" t="s">
        <v>294</v>
      </c>
      <c r="C12" s="81"/>
      <c r="D12" s="81">
        <v>625</v>
      </c>
      <c r="E12" s="81"/>
      <c r="F12" s="81">
        <v>14</v>
      </c>
      <c r="G12" s="81">
        <v>13</v>
      </c>
      <c r="H12" s="81">
        <v>120</v>
      </c>
      <c r="I12" s="81" t="s">
        <v>512</v>
      </c>
      <c r="J12" s="81" t="s">
        <v>533</v>
      </c>
      <c r="K12" s="158" t="s">
        <v>686</v>
      </c>
    </row>
    <row r="13" spans="1:11" ht="12">
      <c r="A13" s="34" t="s">
        <v>17</v>
      </c>
      <c r="B13" s="5" t="s">
        <v>563</v>
      </c>
      <c r="C13" s="68"/>
      <c r="D13" s="68">
        <v>2999</v>
      </c>
      <c r="E13" s="68"/>
      <c r="F13" s="68">
        <v>31</v>
      </c>
      <c r="G13" s="68">
        <v>26</v>
      </c>
      <c r="H13" s="68">
        <v>110</v>
      </c>
      <c r="I13" s="68" t="s">
        <v>512</v>
      </c>
      <c r="J13" s="68" t="s">
        <v>533</v>
      </c>
      <c r="K13" s="157" t="s">
        <v>684</v>
      </c>
    </row>
    <row r="14" spans="1:11" ht="12">
      <c r="A14" s="33" t="s">
        <v>22</v>
      </c>
      <c r="B14" s="4" t="s">
        <v>23</v>
      </c>
      <c r="C14" s="81">
        <v>593</v>
      </c>
      <c r="D14" s="81"/>
      <c r="E14" s="81" t="s">
        <v>513</v>
      </c>
      <c r="F14" s="81">
        <v>15</v>
      </c>
      <c r="G14" s="81">
        <v>14</v>
      </c>
      <c r="H14" s="81">
        <v>40</v>
      </c>
      <c r="I14" s="81" t="s">
        <v>512</v>
      </c>
      <c r="J14" s="81" t="s">
        <v>533</v>
      </c>
      <c r="K14" s="158" t="s">
        <v>624</v>
      </c>
    </row>
    <row r="15" spans="1:11" ht="12">
      <c r="A15" s="34" t="s">
        <v>22</v>
      </c>
      <c r="B15" s="5" t="s">
        <v>24</v>
      </c>
      <c r="C15" s="68"/>
      <c r="D15" s="68">
        <v>2430</v>
      </c>
      <c r="E15" s="68"/>
      <c r="F15" s="68">
        <v>9</v>
      </c>
      <c r="G15" s="68">
        <v>8</v>
      </c>
      <c r="H15" s="68">
        <v>40</v>
      </c>
      <c r="I15" s="68" t="s">
        <v>512</v>
      </c>
      <c r="J15" s="68" t="s">
        <v>533</v>
      </c>
      <c r="K15" s="157" t="s">
        <v>687</v>
      </c>
    </row>
    <row r="16" spans="1:11" ht="12">
      <c r="A16" s="33" t="s">
        <v>25</v>
      </c>
      <c r="B16" s="4" t="s">
        <v>564</v>
      </c>
      <c r="C16" s="81"/>
      <c r="D16" s="81">
        <v>3500</v>
      </c>
      <c r="E16" s="81"/>
      <c r="F16" s="81">
        <v>18</v>
      </c>
      <c r="G16" s="81">
        <v>13</v>
      </c>
      <c r="H16" s="81">
        <v>80</v>
      </c>
      <c r="I16" s="81" t="s">
        <v>512</v>
      </c>
      <c r="J16" s="81"/>
      <c r="K16" s="158" t="s">
        <v>688</v>
      </c>
    </row>
    <row r="17" spans="1:11" ht="12">
      <c r="A17" s="34" t="s">
        <v>26</v>
      </c>
      <c r="B17" s="5" t="s">
        <v>27</v>
      </c>
      <c r="C17" s="68"/>
      <c r="D17" s="68"/>
      <c r="E17" s="68"/>
      <c r="F17" s="68">
        <v>7</v>
      </c>
      <c r="G17" s="68">
        <v>7</v>
      </c>
      <c r="H17" s="68"/>
      <c r="I17" s="68" t="s">
        <v>512</v>
      </c>
      <c r="J17" s="68" t="s">
        <v>697</v>
      </c>
      <c r="K17" s="157"/>
    </row>
    <row r="18" spans="1:11" ht="12">
      <c r="A18" s="33" t="s">
        <v>30</v>
      </c>
      <c r="B18" s="4" t="s">
        <v>565</v>
      </c>
      <c r="C18" s="81">
        <v>800</v>
      </c>
      <c r="D18" s="81">
        <v>2800</v>
      </c>
      <c r="E18" s="81"/>
      <c r="F18" s="81">
        <v>27</v>
      </c>
      <c r="G18" s="81">
        <v>25</v>
      </c>
      <c r="H18" s="81">
        <v>1007</v>
      </c>
      <c r="I18" s="81" t="s">
        <v>512</v>
      </c>
      <c r="J18" s="81" t="s">
        <v>533</v>
      </c>
      <c r="K18" s="158" t="s">
        <v>683</v>
      </c>
    </row>
    <row r="19" spans="1:11" ht="12">
      <c r="A19" s="34" t="s">
        <v>35</v>
      </c>
      <c r="B19" s="5" t="s">
        <v>36</v>
      </c>
      <c r="C19" s="68"/>
      <c r="D19" s="68"/>
      <c r="E19" s="68"/>
      <c r="F19" s="68">
        <v>1</v>
      </c>
      <c r="G19" s="68">
        <v>1</v>
      </c>
      <c r="H19" s="68">
        <v>10</v>
      </c>
      <c r="I19" s="68" t="s">
        <v>512</v>
      </c>
      <c r="J19" s="68" t="s">
        <v>697</v>
      </c>
      <c r="K19" s="157"/>
    </row>
    <row r="20" spans="1:11" ht="12">
      <c r="A20" s="33" t="s">
        <v>37</v>
      </c>
      <c r="B20" s="4" t="s">
        <v>38</v>
      </c>
      <c r="C20" s="81"/>
      <c r="D20" s="81">
        <v>125</v>
      </c>
      <c r="E20" s="81"/>
      <c r="F20" s="81">
        <v>3</v>
      </c>
      <c r="G20" s="81">
        <v>2</v>
      </c>
      <c r="H20" s="81">
        <v>10</v>
      </c>
      <c r="I20" s="81" t="s">
        <v>512</v>
      </c>
      <c r="J20" s="81" t="s">
        <v>533</v>
      </c>
      <c r="K20" s="158" t="s">
        <v>622</v>
      </c>
    </row>
    <row r="21" spans="1:11" ht="12">
      <c r="A21" s="34" t="s">
        <v>39</v>
      </c>
      <c r="B21" s="5" t="s">
        <v>40</v>
      </c>
      <c r="C21" s="68"/>
      <c r="D21" s="68">
        <v>250</v>
      </c>
      <c r="E21" s="68"/>
      <c r="F21" s="68">
        <v>0</v>
      </c>
      <c r="G21" s="68">
        <v>0</v>
      </c>
      <c r="H21" s="68"/>
      <c r="I21" s="68"/>
      <c r="J21" s="68" t="s">
        <v>533</v>
      </c>
      <c r="K21" s="157" t="s">
        <v>622</v>
      </c>
    </row>
    <row r="22" spans="1:11" ht="12">
      <c r="A22" s="33" t="s">
        <v>41</v>
      </c>
      <c r="B22" s="4" t="s">
        <v>42</v>
      </c>
      <c r="C22" s="81"/>
      <c r="D22" s="81">
        <v>253</v>
      </c>
      <c r="E22" s="81"/>
      <c r="F22" s="81">
        <v>6</v>
      </c>
      <c r="G22" s="81">
        <v>6</v>
      </c>
      <c r="H22" s="81">
        <v>25</v>
      </c>
      <c r="I22" s="81" t="s">
        <v>512</v>
      </c>
      <c r="J22" s="81" t="s">
        <v>533</v>
      </c>
      <c r="K22" s="158" t="s">
        <v>689</v>
      </c>
    </row>
    <row r="23" spans="1:11" ht="12">
      <c r="A23" s="34" t="s">
        <v>43</v>
      </c>
      <c r="B23" s="5" t="s">
        <v>566</v>
      </c>
      <c r="C23" s="68"/>
      <c r="D23" s="68">
        <v>4185</v>
      </c>
      <c r="E23" s="68"/>
      <c r="F23" s="68">
        <v>30</v>
      </c>
      <c r="G23" s="68">
        <v>20</v>
      </c>
      <c r="H23" s="68">
        <v>400</v>
      </c>
      <c r="I23" s="68" t="s">
        <v>512</v>
      </c>
      <c r="J23" s="68" t="s">
        <v>533</v>
      </c>
      <c r="K23" s="157" t="s">
        <v>690</v>
      </c>
    </row>
    <row r="24" spans="1:11" ht="12">
      <c r="A24" s="4" t="s">
        <v>50</v>
      </c>
      <c r="B24" s="4" t="s">
        <v>477</v>
      </c>
      <c r="C24" s="81"/>
      <c r="D24" s="81"/>
      <c r="E24" s="81"/>
      <c r="F24" s="81">
        <v>18</v>
      </c>
      <c r="G24" s="81">
        <v>16</v>
      </c>
      <c r="H24" s="81">
        <v>25</v>
      </c>
      <c r="I24" s="81" t="s">
        <v>512</v>
      </c>
      <c r="J24" s="81" t="s">
        <v>697</v>
      </c>
      <c r="K24" s="158"/>
    </row>
    <row r="25" spans="1:11" ht="12">
      <c r="A25" s="34" t="s">
        <v>50</v>
      </c>
      <c r="B25" s="5" t="s">
        <v>52</v>
      </c>
      <c r="C25" s="68"/>
      <c r="D25" s="68"/>
      <c r="E25" s="68"/>
      <c r="F25" s="68">
        <v>11</v>
      </c>
      <c r="G25" s="68">
        <v>8</v>
      </c>
      <c r="H25" s="68">
        <v>150</v>
      </c>
      <c r="I25" s="68" t="s">
        <v>512</v>
      </c>
      <c r="J25" s="68" t="s">
        <v>697</v>
      </c>
      <c r="K25" s="157"/>
    </row>
    <row r="26" spans="1:11" ht="12">
      <c r="A26" s="33" t="s">
        <v>50</v>
      </c>
      <c r="B26" s="4" t="s">
        <v>479</v>
      </c>
      <c r="C26" s="81">
        <v>300</v>
      </c>
      <c r="D26" s="81">
        <v>2500</v>
      </c>
      <c r="E26" s="81"/>
      <c r="F26" s="81">
        <v>10</v>
      </c>
      <c r="G26" s="81">
        <v>8</v>
      </c>
      <c r="H26" s="81">
        <v>85</v>
      </c>
      <c r="I26" s="81" t="s">
        <v>512</v>
      </c>
      <c r="J26" s="81" t="s">
        <v>533</v>
      </c>
      <c r="K26" s="158" t="s">
        <v>691</v>
      </c>
    </row>
    <row r="27" spans="1:11" ht="12">
      <c r="A27" s="34" t="s">
        <v>50</v>
      </c>
      <c r="B27" s="5" t="s">
        <v>478</v>
      </c>
      <c r="C27" s="68"/>
      <c r="D27" s="68">
        <v>250</v>
      </c>
      <c r="E27" s="68"/>
      <c r="F27" s="68">
        <v>10</v>
      </c>
      <c r="G27" s="68">
        <v>7</v>
      </c>
      <c r="H27" s="68">
        <v>100</v>
      </c>
      <c r="I27" s="68" t="s">
        <v>512</v>
      </c>
      <c r="J27" s="68" t="s">
        <v>533</v>
      </c>
      <c r="K27" s="157" t="s">
        <v>692</v>
      </c>
    </row>
    <row r="28" spans="1:11" ht="12">
      <c r="A28" s="4" t="s">
        <v>50</v>
      </c>
      <c r="B28" s="4" t="s">
        <v>481</v>
      </c>
      <c r="C28" s="81"/>
      <c r="D28" s="81">
        <v>250</v>
      </c>
      <c r="E28" s="81"/>
      <c r="F28" s="81">
        <v>8</v>
      </c>
      <c r="G28" s="81">
        <v>6</v>
      </c>
      <c r="H28" s="81">
        <v>40</v>
      </c>
      <c r="I28" s="81" t="s">
        <v>512</v>
      </c>
      <c r="J28" s="81" t="s">
        <v>533</v>
      </c>
      <c r="K28" s="158" t="s">
        <v>682</v>
      </c>
    </row>
    <row r="29" spans="1:11" ht="12">
      <c r="A29" s="34" t="s">
        <v>53</v>
      </c>
      <c r="B29" s="5" t="s">
        <v>54</v>
      </c>
      <c r="C29" s="68">
        <v>150</v>
      </c>
      <c r="D29" s="68">
        <v>1800</v>
      </c>
      <c r="E29" s="68"/>
      <c r="F29" s="68">
        <v>18</v>
      </c>
      <c r="G29" s="68">
        <v>17</v>
      </c>
      <c r="H29" s="68">
        <v>80</v>
      </c>
      <c r="I29" s="68" t="s">
        <v>512</v>
      </c>
      <c r="J29" s="68" t="s">
        <v>533</v>
      </c>
      <c r="K29" s="157" t="s">
        <v>693</v>
      </c>
    </row>
    <row r="30" spans="1:11" ht="12">
      <c r="A30" s="33" t="s">
        <v>55</v>
      </c>
      <c r="B30" s="4" t="s">
        <v>56</v>
      </c>
      <c r="C30" s="81">
        <v>200</v>
      </c>
      <c r="D30" s="81"/>
      <c r="E30" s="81"/>
      <c r="F30" s="81">
        <v>3</v>
      </c>
      <c r="G30" s="81">
        <v>2</v>
      </c>
      <c r="H30" s="81">
        <v>15</v>
      </c>
      <c r="I30" s="81" t="s">
        <v>512</v>
      </c>
      <c r="J30" s="81" t="s">
        <v>533</v>
      </c>
      <c r="K30" s="158"/>
    </row>
    <row r="31" spans="1:11" ht="12">
      <c r="A31" s="5" t="s">
        <v>309</v>
      </c>
      <c r="B31" s="5" t="s">
        <v>310</v>
      </c>
      <c r="C31" s="68"/>
      <c r="D31" s="68">
        <v>500</v>
      </c>
      <c r="E31" s="68"/>
      <c r="F31" s="68">
        <v>13</v>
      </c>
      <c r="G31" s="68">
        <v>11</v>
      </c>
      <c r="H31" s="68">
        <v>40</v>
      </c>
      <c r="I31" s="68" t="s">
        <v>512</v>
      </c>
      <c r="J31" s="68" t="s">
        <v>533</v>
      </c>
      <c r="K31" s="157" t="s">
        <v>622</v>
      </c>
    </row>
    <row r="32" spans="1:11" s="9" customFormat="1" ht="12.75" thickBot="1">
      <c r="A32" s="33" t="s">
        <v>57</v>
      </c>
      <c r="B32" s="4" t="s">
        <v>58</v>
      </c>
      <c r="C32" s="81"/>
      <c r="D32" s="81"/>
      <c r="E32" s="81"/>
      <c r="F32" s="81">
        <v>15</v>
      </c>
      <c r="G32" s="81"/>
      <c r="H32" s="81">
        <v>70</v>
      </c>
      <c r="I32" s="81" t="s">
        <v>512</v>
      </c>
      <c r="J32" s="81" t="s">
        <v>697</v>
      </c>
      <c r="K32" s="158"/>
    </row>
    <row r="33" spans="1:11" ht="12">
      <c r="A33" s="5" t="s">
        <v>365</v>
      </c>
      <c r="B33" s="5" t="s">
        <v>366</v>
      </c>
      <c r="C33" s="68">
        <v>5000</v>
      </c>
      <c r="D33" s="68">
        <v>2500</v>
      </c>
      <c r="E33" s="68"/>
      <c r="F33" s="68">
        <v>22</v>
      </c>
      <c r="G33" s="68">
        <v>20</v>
      </c>
      <c r="H33" s="68">
        <v>120</v>
      </c>
      <c r="I33" s="68" t="s">
        <v>512</v>
      </c>
      <c r="J33" s="68" t="s">
        <v>533</v>
      </c>
      <c r="K33" s="157" t="s">
        <v>694</v>
      </c>
    </row>
    <row r="34" spans="1:11" ht="12">
      <c r="A34" s="33" t="s">
        <v>59</v>
      </c>
      <c r="B34" s="4" t="s">
        <v>504</v>
      </c>
      <c r="C34" s="81">
        <v>4200</v>
      </c>
      <c r="D34" s="81">
        <v>500</v>
      </c>
      <c r="E34" s="81"/>
      <c r="F34" s="81">
        <v>4</v>
      </c>
      <c r="G34" s="81">
        <v>4</v>
      </c>
      <c r="H34" s="81">
        <v>40</v>
      </c>
      <c r="I34" s="81" t="s">
        <v>512</v>
      </c>
      <c r="J34" s="81" t="s">
        <v>533</v>
      </c>
      <c r="K34" s="158" t="s">
        <v>622</v>
      </c>
    </row>
    <row r="35" spans="1:11" ht="12">
      <c r="A35" s="5" t="s">
        <v>367</v>
      </c>
      <c r="B35" s="5" t="s">
        <v>368</v>
      </c>
      <c r="C35" s="68">
        <v>300</v>
      </c>
      <c r="D35" s="68"/>
      <c r="E35" s="68">
        <v>2500</v>
      </c>
      <c r="F35" s="68">
        <v>25</v>
      </c>
      <c r="G35" s="68">
        <v>24</v>
      </c>
      <c r="H35" s="68">
        <v>75</v>
      </c>
      <c r="I35" s="68" t="s">
        <v>512</v>
      </c>
      <c r="J35" s="68" t="s">
        <v>533</v>
      </c>
      <c r="K35" s="157" t="s">
        <v>695</v>
      </c>
    </row>
    <row r="36" spans="1:11" ht="12">
      <c r="A36" s="33" t="s">
        <v>63</v>
      </c>
      <c r="B36" s="4" t="s">
        <v>567</v>
      </c>
      <c r="C36" s="81"/>
      <c r="D36" s="81">
        <v>500</v>
      </c>
      <c r="E36" s="81"/>
      <c r="F36" s="81">
        <v>37</v>
      </c>
      <c r="G36" s="81">
        <v>34</v>
      </c>
      <c r="H36" s="81">
        <v>142</v>
      </c>
      <c r="I36" s="81" t="s">
        <v>512</v>
      </c>
      <c r="J36" s="81" t="s">
        <v>533</v>
      </c>
      <c r="K36" s="158" t="s">
        <v>622</v>
      </c>
    </row>
    <row r="37" spans="1:11" ht="12">
      <c r="A37" s="34" t="s">
        <v>64</v>
      </c>
      <c r="B37" s="5" t="s">
        <v>67</v>
      </c>
      <c r="C37" s="68"/>
      <c r="D37" s="68">
        <v>3495</v>
      </c>
      <c r="E37" s="68"/>
      <c r="F37" s="68">
        <v>11</v>
      </c>
      <c r="G37" s="68">
        <v>11</v>
      </c>
      <c r="H37" s="68">
        <v>60</v>
      </c>
      <c r="I37" s="68" t="s">
        <v>533</v>
      </c>
      <c r="J37" s="68" t="s">
        <v>533</v>
      </c>
      <c r="K37" s="157"/>
    </row>
    <row r="38" spans="1:11" ht="12">
      <c r="A38" s="33" t="s">
        <v>64</v>
      </c>
      <c r="B38" s="4" t="s">
        <v>65</v>
      </c>
      <c r="C38" s="81"/>
      <c r="D38" s="81"/>
      <c r="E38" s="81"/>
      <c r="F38" s="81">
        <v>17</v>
      </c>
      <c r="G38" s="81">
        <v>14</v>
      </c>
      <c r="H38" s="81">
        <v>280</v>
      </c>
      <c r="I38" s="81" t="s">
        <v>512</v>
      </c>
      <c r="J38" s="81" t="s">
        <v>533</v>
      </c>
      <c r="K38" s="158" t="s">
        <v>696</v>
      </c>
    </row>
    <row r="39" spans="1:11" ht="12">
      <c r="A39" s="5" t="s">
        <v>64</v>
      </c>
      <c r="B39" s="5" t="s">
        <v>546</v>
      </c>
      <c r="C39" s="68"/>
      <c r="D39" s="68"/>
      <c r="E39" s="68"/>
      <c r="F39" s="68">
        <v>9</v>
      </c>
      <c r="G39" s="68">
        <v>9</v>
      </c>
      <c r="H39" s="68">
        <v>35</v>
      </c>
      <c r="I39" s="68" t="s">
        <v>512</v>
      </c>
      <c r="J39" s="68"/>
      <c r="K39" s="157"/>
    </row>
    <row r="40" spans="1:11" s="44" customFormat="1" ht="12">
      <c r="A40" s="33" t="s">
        <v>68</v>
      </c>
      <c r="B40" s="4" t="s">
        <v>458</v>
      </c>
      <c r="C40" s="81">
        <v>550</v>
      </c>
      <c r="D40" s="81"/>
      <c r="E40" s="81" t="s">
        <v>513</v>
      </c>
      <c r="F40" s="81">
        <v>7</v>
      </c>
      <c r="G40" s="81">
        <v>6</v>
      </c>
      <c r="H40" s="81">
        <v>15</v>
      </c>
      <c r="I40" s="81" t="s">
        <v>512</v>
      </c>
      <c r="J40" s="81"/>
      <c r="K40" s="158"/>
    </row>
    <row r="41" spans="1:11" ht="12">
      <c r="A41" s="5" t="s">
        <v>370</v>
      </c>
      <c r="B41" s="5" t="s">
        <v>371</v>
      </c>
      <c r="C41" s="68">
        <v>100</v>
      </c>
      <c r="D41" s="68">
        <v>300</v>
      </c>
      <c r="E41" s="68"/>
      <c r="F41" s="68">
        <v>10</v>
      </c>
      <c r="G41" s="68">
        <v>8</v>
      </c>
      <c r="H41" s="68">
        <v>10</v>
      </c>
      <c r="I41" s="68" t="s">
        <v>512</v>
      </c>
      <c r="J41" s="68" t="s">
        <v>533</v>
      </c>
      <c r="K41" s="157" t="s">
        <v>694</v>
      </c>
    </row>
    <row r="42" spans="1:11" ht="12">
      <c r="A42" s="33" t="s">
        <v>614</v>
      </c>
      <c r="B42" s="4" t="s">
        <v>613</v>
      </c>
      <c r="C42" s="81"/>
      <c r="D42" s="81"/>
      <c r="E42" s="81"/>
      <c r="F42" s="81">
        <v>22</v>
      </c>
      <c r="G42" s="81"/>
      <c r="H42" s="81">
        <v>70</v>
      </c>
      <c r="I42" s="81" t="s">
        <v>512</v>
      </c>
      <c r="J42" s="81" t="s">
        <v>697</v>
      </c>
      <c r="K42" s="158"/>
    </row>
    <row r="43" spans="1:11" ht="12">
      <c r="A43" s="5" t="s">
        <v>372</v>
      </c>
      <c r="B43" s="5" t="s">
        <v>373</v>
      </c>
      <c r="C43" s="68">
        <v>600</v>
      </c>
      <c r="D43" s="68"/>
      <c r="E43" s="68"/>
      <c r="F43" s="68">
        <v>8</v>
      </c>
      <c r="G43" s="68">
        <v>8</v>
      </c>
      <c r="H43" s="68">
        <v>90</v>
      </c>
      <c r="I43" s="68" t="s">
        <v>512</v>
      </c>
      <c r="J43" s="68" t="s">
        <v>697</v>
      </c>
      <c r="K43" s="157"/>
    </row>
    <row r="44" spans="1:11" ht="12">
      <c r="A44" s="4" t="s">
        <v>374</v>
      </c>
      <c r="B44" s="4" t="s">
        <v>375</v>
      </c>
      <c r="C44" s="81">
        <v>100</v>
      </c>
      <c r="D44" s="81">
        <v>500</v>
      </c>
      <c r="E44" s="81"/>
      <c r="F44" s="81">
        <v>7</v>
      </c>
      <c r="G44" s="81">
        <v>5</v>
      </c>
      <c r="H44" s="81">
        <v>30</v>
      </c>
      <c r="I44" s="81" t="s">
        <v>532</v>
      </c>
      <c r="J44" s="81"/>
      <c r="K44" s="158"/>
    </row>
    <row r="45" spans="1:11" ht="12">
      <c r="A45" s="34" t="s">
        <v>75</v>
      </c>
      <c r="B45" s="5" t="s">
        <v>77</v>
      </c>
      <c r="C45" s="68">
        <v>2000</v>
      </c>
      <c r="D45" s="68"/>
      <c r="E45" s="68" t="s">
        <v>513</v>
      </c>
      <c r="F45" s="68">
        <v>5</v>
      </c>
      <c r="G45" s="68">
        <v>3</v>
      </c>
      <c r="H45" s="68">
        <v>45</v>
      </c>
      <c r="I45" s="68" t="s">
        <v>512</v>
      </c>
      <c r="J45" s="68" t="s">
        <v>697</v>
      </c>
      <c r="K45" s="157"/>
    </row>
    <row r="46" spans="1:11" ht="12">
      <c r="A46" s="4" t="s">
        <v>453</v>
      </c>
      <c r="B46" s="4" t="s">
        <v>380</v>
      </c>
      <c r="C46" s="81">
        <v>500</v>
      </c>
      <c r="D46" s="81">
        <v>125</v>
      </c>
      <c r="E46" s="81"/>
      <c r="F46" s="81">
        <v>10</v>
      </c>
      <c r="G46" s="81">
        <v>10</v>
      </c>
      <c r="H46" s="81">
        <v>40</v>
      </c>
      <c r="I46" s="81" t="s">
        <v>512</v>
      </c>
      <c r="J46" s="81" t="s">
        <v>533</v>
      </c>
      <c r="K46" s="158" t="s">
        <v>622</v>
      </c>
    </row>
    <row r="47" spans="1:11" ht="12">
      <c r="A47" s="34" t="s">
        <v>633</v>
      </c>
      <c r="B47" s="5" t="s">
        <v>82</v>
      </c>
      <c r="C47" s="68" t="s">
        <v>513</v>
      </c>
      <c r="D47" s="68">
        <v>6113</v>
      </c>
      <c r="E47" s="68"/>
      <c r="F47" s="68">
        <v>34</v>
      </c>
      <c r="G47" s="68">
        <v>34</v>
      </c>
      <c r="H47" s="68">
        <v>150</v>
      </c>
      <c r="I47" s="68" t="s">
        <v>512</v>
      </c>
      <c r="J47" s="68" t="s">
        <v>533</v>
      </c>
      <c r="K47" s="157" t="s">
        <v>711</v>
      </c>
    </row>
    <row r="48" spans="1:11" ht="12">
      <c r="A48" s="33" t="s">
        <v>85</v>
      </c>
      <c r="B48" s="4" t="s">
        <v>86</v>
      </c>
      <c r="C48" s="81"/>
      <c r="D48" s="81"/>
      <c r="E48" s="81"/>
      <c r="F48" s="81">
        <v>4</v>
      </c>
      <c r="G48" s="81">
        <v>3</v>
      </c>
      <c r="H48" s="81">
        <v>20</v>
      </c>
      <c r="I48" s="81" t="s">
        <v>512</v>
      </c>
      <c r="J48" s="81" t="s">
        <v>697</v>
      </c>
      <c r="K48" s="158"/>
    </row>
    <row r="49" spans="1:11" ht="12">
      <c r="A49" s="5" t="s">
        <v>85</v>
      </c>
      <c r="B49" s="5" t="s">
        <v>383</v>
      </c>
      <c r="C49" s="68">
        <v>800</v>
      </c>
      <c r="D49" s="68">
        <v>3100</v>
      </c>
      <c r="E49" s="68"/>
      <c r="F49" s="68">
        <v>10</v>
      </c>
      <c r="G49" s="68">
        <v>8</v>
      </c>
      <c r="H49" s="68">
        <v>50</v>
      </c>
      <c r="I49" s="68" t="s">
        <v>512</v>
      </c>
      <c r="J49" s="68" t="s">
        <v>533</v>
      </c>
      <c r="K49" s="157" t="s">
        <v>698</v>
      </c>
    </row>
    <row r="50" spans="1:11" ht="12">
      <c r="A50" s="33" t="s">
        <v>616</v>
      </c>
      <c r="B50" s="4" t="s">
        <v>617</v>
      </c>
      <c r="C50" s="81"/>
      <c r="D50" s="81">
        <v>11210</v>
      </c>
      <c r="E50" s="81"/>
      <c r="F50" s="81">
        <v>67</v>
      </c>
      <c r="G50" s="81">
        <v>61</v>
      </c>
      <c r="H50" s="81">
        <v>1398</v>
      </c>
      <c r="I50" s="81" t="s">
        <v>512</v>
      </c>
      <c r="J50" s="81" t="s">
        <v>533</v>
      </c>
      <c r="K50" s="158" t="s">
        <v>699</v>
      </c>
    </row>
    <row r="51" spans="1:11" ht="12">
      <c r="A51" s="5" t="s">
        <v>384</v>
      </c>
      <c r="B51" s="5" t="s">
        <v>618</v>
      </c>
      <c r="C51" s="68"/>
      <c r="D51" s="68">
        <v>1060</v>
      </c>
      <c r="E51" s="68"/>
      <c r="F51" s="68">
        <v>10</v>
      </c>
      <c r="G51" s="68">
        <v>6</v>
      </c>
      <c r="H51" s="68">
        <v>45</v>
      </c>
      <c r="I51" s="68" t="s">
        <v>512</v>
      </c>
      <c r="J51" s="68" t="s">
        <v>700</v>
      </c>
      <c r="K51" s="157" t="s">
        <v>622</v>
      </c>
    </row>
    <row r="52" spans="1:11" ht="12">
      <c r="A52" s="4" t="s">
        <v>387</v>
      </c>
      <c r="B52" s="4" t="s">
        <v>388</v>
      </c>
      <c r="C52" s="81"/>
      <c r="D52" s="81">
        <v>230</v>
      </c>
      <c r="E52" s="81"/>
      <c r="F52" s="81">
        <v>6</v>
      </c>
      <c r="G52" s="81">
        <v>4</v>
      </c>
      <c r="H52" s="81">
        <v>30</v>
      </c>
      <c r="I52" s="81" t="s">
        <v>512</v>
      </c>
      <c r="J52" s="81" t="s">
        <v>533</v>
      </c>
      <c r="K52" s="158" t="s">
        <v>631</v>
      </c>
    </row>
    <row r="53" spans="1:11" ht="12">
      <c r="A53" s="5" t="s">
        <v>387</v>
      </c>
      <c r="B53" s="5" t="s">
        <v>389</v>
      </c>
      <c r="C53" s="68"/>
      <c r="D53" s="68">
        <v>460</v>
      </c>
      <c r="E53" s="68"/>
      <c r="F53" s="68">
        <v>8</v>
      </c>
      <c r="G53" s="68">
        <v>8</v>
      </c>
      <c r="H53" s="68">
        <v>80</v>
      </c>
      <c r="I53" s="68" t="s">
        <v>512</v>
      </c>
      <c r="J53" s="68" t="s">
        <v>533</v>
      </c>
      <c r="K53" s="157" t="s">
        <v>622</v>
      </c>
    </row>
    <row r="54" spans="1:11" ht="12">
      <c r="A54" s="4" t="s">
        <v>387</v>
      </c>
      <c r="B54" s="4" t="s">
        <v>390</v>
      </c>
      <c r="C54" s="81"/>
      <c r="D54" s="81">
        <v>125</v>
      </c>
      <c r="E54" s="81"/>
      <c r="F54" s="81">
        <v>8</v>
      </c>
      <c r="G54" s="81">
        <v>6</v>
      </c>
      <c r="H54" s="81">
        <v>100</v>
      </c>
      <c r="I54" s="81" t="s">
        <v>512</v>
      </c>
      <c r="J54" s="81" t="s">
        <v>533</v>
      </c>
      <c r="K54" s="158" t="s">
        <v>622</v>
      </c>
    </row>
    <row r="55" spans="1:11" ht="12">
      <c r="A55" s="5" t="s">
        <v>391</v>
      </c>
      <c r="B55" s="5" t="s">
        <v>392</v>
      </c>
      <c r="C55" s="68"/>
      <c r="D55" s="68"/>
      <c r="E55" s="68"/>
      <c r="F55" s="68">
        <v>5</v>
      </c>
      <c r="G55" s="68">
        <v>4</v>
      </c>
      <c r="H55" s="68"/>
      <c r="I55" s="68" t="s">
        <v>512</v>
      </c>
      <c r="J55" s="68" t="s">
        <v>533</v>
      </c>
      <c r="K55" s="157" t="s">
        <v>682</v>
      </c>
    </row>
    <row r="56" spans="1:11" ht="12">
      <c r="A56" s="33" t="s">
        <v>87</v>
      </c>
      <c r="B56" s="4" t="s">
        <v>568</v>
      </c>
      <c r="C56" s="81"/>
      <c r="D56" s="81">
        <v>500</v>
      </c>
      <c r="E56" s="81"/>
      <c r="F56" s="81">
        <v>15</v>
      </c>
      <c r="G56" s="81">
        <v>13</v>
      </c>
      <c r="H56" s="81">
        <v>100</v>
      </c>
      <c r="I56" s="81" t="s">
        <v>512</v>
      </c>
      <c r="J56" s="81" t="s">
        <v>533</v>
      </c>
      <c r="K56" s="158" t="s">
        <v>622</v>
      </c>
    </row>
    <row r="57" spans="1:11" ht="12">
      <c r="A57" s="34" t="s">
        <v>88</v>
      </c>
      <c r="B57" s="5" t="s">
        <v>89</v>
      </c>
      <c r="C57" s="68"/>
      <c r="D57" s="68"/>
      <c r="E57" s="68"/>
      <c r="F57" s="68">
        <v>2</v>
      </c>
      <c r="G57" s="68">
        <v>2</v>
      </c>
      <c r="H57" s="68">
        <v>20</v>
      </c>
      <c r="I57" s="68" t="s">
        <v>512</v>
      </c>
      <c r="J57" s="68" t="s">
        <v>697</v>
      </c>
      <c r="K57" s="157"/>
    </row>
    <row r="58" spans="1:11" ht="12">
      <c r="A58" s="33" t="s">
        <v>90</v>
      </c>
      <c r="B58" s="4" t="s">
        <v>91</v>
      </c>
      <c r="C58" s="81"/>
      <c r="D58" s="81"/>
      <c r="E58" s="81"/>
      <c r="F58" s="81">
        <v>3</v>
      </c>
      <c r="G58" s="81">
        <v>3</v>
      </c>
      <c r="H58" s="81">
        <v>50</v>
      </c>
      <c r="I58" s="81" t="s">
        <v>512</v>
      </c>
      <c r="J58" s="81" t="s">
        <v>533</v>
      </c>
      <c r="K58" s="158"/>
    </row>
    <row r="59" spans="1:11" ht="12">
      <c r="A59" s="34" t="s">
        <v>92</v>
      </c>
      <c r="B59" s="5" t="s">
        <v>93</v>
      </c>
      <c r="C59" s="68"/>
      <c r="D59" s="68">
        <v>75</v>
      </c>
      <c r="E59" s="68"/>
      <c r="F59" s="68">
        <v>5</v>
      </c>
      <c r="G59" s="68">
        <v>5</v>
      </c>
      <c r="H59" s="68">
        <v>60</v>
      </c>
      <c r="I59" s="68" t="s">
        <v>512</v>
      </c>
      <c r="J59" s="68" t="s">
        <v>533</v>
      </c>
      <c r="K59" s="157" t="s">
        <v>701</v>
      </c>
    </row>
    <row r="60" spans="1:11" ht="12">
      <c r="A60" s="33" t="s">
        <v>94</v>
      </c>
      <c r="B60" s="4" t="s">
        <v>590</v>
      </c>
      <c r="C60" s="81"/>
      <c r="D60" s="81">
        <v>1540</v>
      </c>
      <c r="E60" s="81"/>
      <c r="F60" s="81">
        <v>11</v>
      </c>
      <c r="G60" s="81">
        <v>11</v>
      </c>
      <c r="H60" s="81">
        <v>170</v>
      </c>
      <c r="I60" s="81" t="s">
        <v>512</v>
      </c>
      <c r="J60" s="81" t="s">
        <v>533</v>
      </c>
      <c r="K60" s="158" t="s">
        <v>702</v>
      </c>
    </row>
    <row r="61" spans="1:11" ht="12">
      <c r="A61" s="5" t="s">
        <v>397</v>
      </c>
      <c r="B61" s="5" t="s">
        <v>398</v>
      </c>
      <c r="C61" s="68"/>
      <c r="D61" s="68">
        <v>150</v>
      </c>
      <c r="E61" s="68"/>
      <c r="F61" s="68">
        <v>3</v>
      </c>
      <c r="G61" s="68">
        <v>2</v>
      </c>
      <c r="H61" s="68">
        <v>5</v>
      </c>
      <c r="I61" s="68" t="s">
        <v>512</v>
      </c>
      <c r="J61" s="68" t="s">
        <v>533</v>
      </c>
      <c r="K61" s="157" t="s">
        <v>622</v>
      </c>
    </row>
    <row r="62" spans="1:11" s="9" customFormat="1" ht="12.75" thickBot="1">
      <c r="A62" s="4" t="s">
        <v>401</v>
      </c>
      <c r="B62" s="4" t="s">
        <v>402</v>
      </c>
      <c r="C62" s="81"/>
      <c r="D62" s="81">
        <v>450</v>
      </c>
      <c r="E62" s="81"/>
      <c r="F62" s="81">
        <v>6</v>
      </c>
      <c r="G62" s="81">
        <v>4</v>
      </c>
      <c r="H62" s="81">
        <v>30</v>
      </c>
      <c r="I62" s="81" t="s">
        <v>512</v>
      </c>
      <c r="J62" s="81" t="s">
        <v>533</v>
      </c>
      <c r="K62" s="158" t="s">
        <v>631</v>
      </c>
    </row>
    <row r="63" spans="1:11" ht="12">
      <c r="A63" s="72" t="s">
        <v>100</v>
      </c>
      <c r="B63" s="5" t="s">
        <v>569</v>
      </c>
      <c r="C63" s="68"/>
      <c r="D63" s="68">
        <v>500</v>
      </c>
      <c r="E63" s="68"/>
      <c r="F63" s="68">
        <v>7</v>
      </c>
      <c r="G63" s="68"/>
      <c r="H63" s="68">
        <v>70</v>
      </c>
      <c r="I63" s="68" t="s">
        <v>512</v>
      </c>
      <c r="J63" s="68" t="s">
        <v>697</v>
      </c>
      <c r="K63" s="157"/>
    </row>
    <row r="64" spans="1:11" ht="12">
      <c r="A64" s="33" t="s">
        <v>101</v>
      </c>
      <c r="B64" s="4" t="s">
        <v>102</v>
      </c>
      <c r="C64" s="81" t="s">
        <v>513</v>
      </c>
      <c r="D64" s="81">
        <v>150</v>
      </c>
      <c r="E64" s="81" t="s">
        <v>513</v>
      </c>
      <c r="F64" s="81">
        <v>4</v>
      </c>
      <c r="G64" s="81">
        <v>3</v>
      </c>
      <c r="H64" s="81">
        <v>25</v>
      </c>
      <c r="I64" s="81" t="s">
        <v>512</v>
      </c>
      <c r="J64" s="81" t="s">
        <v>533</v>
      </c>
      <c r="K64" s="158" t="s">
        <v>622</v>
      </c>
    </row>
    <row r="65" spans="1:11" ht="12">
      <c r="A65" s="34" t="s">
        <v>104</v>
      </c>
      <c r="B65" s="5" t="s">
        <v>105</v>
      </c>
      <c r="C65" s="68">
        <v>2320</v>
      </c>
      <c r="D65" s="68">
        <v>250</v>
      </c>
      <c r="E65" s="68"/>
      <c r="F65" s="68">
        <v>8</v>
      </c>
      <c r="G65" s="68">
        <v>6</v>
      </c>
      <c r="H65" s="68">
        <v>30</v>
      </c>
      <c r="I65" s="68" t="s">
        <v>512</v>
      </c>
      <c r="J65" s="68" t="s">
        <v>533</v>
      </c>
      <c r="K65" s="157" t="s">
        <v>622</v>
      </c>
    </row>
    <row r="66" spans="1:11" ht="12">
      <c r="A66" s="33" t="s">
        <v>108</v>
      </c>
      <c r="B66" s="4" t="s">
        <v>109</v>
      </c>
      <c r="C66" s="81">
        <v>28</v>
      </c>
      <c r="D66" s="81">
        <v>1045</v>
      </c>
      <c r="E66" s="81"/>
      <c r="F66" s="81">
        <v>12</v>
      </c>
      <c r="G66" s="81">
        <v>9</v>
      </c>
      <c r="H66" s="81">
        <v>200</v>
      </c>
      <c r="I66" s="81" t="s">
        <v>512</v>
      </c>
      <c r="J66" s="85" t="s">
        <v>533</v>
      </c>
      <c r="K66" s="159" t="s">
        <v>703</v>
      </c>
    </row>
    <row r="67" spans="1:11" ht="12">
      <c r="A67" s="34" t="s">
        <v>114</v>
      </c>
      <c r="B67" s="5" t="s">
        <v>115</v>
      </c>
      <c r="C67" s="68"/>
      <c r="D67" s="68">
        <v>125</v>
      </c>
      <c r="E67" s="68"/>
      <c r="F67" s="68">
        <v>22</v>
      </c>
      <c r="G67" s="68">
        <v>22</v>
      </c>
      <c r="H67" s="68">
        <v>50</v>
      </c>
      <c r="I67" s="68" t="s">
        <v>512</v>
      </c>
      <c r="J67" s="68" t="s">
        <v>533</v>
      </c>
      <c r="K67" s="157" t="s">
        <v>622</v>
      </c>
    </row>
    <row r="68" spans="1:11" ht="12">
      <c r="A68" s="33" t="s">
        <v>116</v>
      </c>
      <c r="B68" s="4" t="s">
        <v>570</v>
      </c>
      <c r="C68" s="81"/>
      <c r="D68" s="81">
        <v>4200</v>
      </c>
      <c r="E68" s="81"/>
      <c r="F68" s="81">
        <v>16</v>
      </c>
      <c r="G68" s="81">
        <v>16</v>
      </c>
      <c r="H68" s="81">
        <v>150</v>
      </c>
      <c r="I68" s="81" t="s">
        <v>512</v>
      </c>
      <c r="J68" s="81" t="s">
        <v>533</v>
      </c>
      <c r="K68" s="158" t="s">
        <v>704</v>
      </c>
    </row>
    <row r="69" spans="1:11" ht="12">
      <c r="A69" s="27" t="s">
        <v>314</v>
      </c>
      <c r="B69" s="27" t="s">
        <v>315</v>
      </c>
      <c r="C69" s="68"/>
      <c r="D69" s="68"/>
      <c r="E69" s="68"/>
      <c r="F69" s="68"/>
      <c r="G69" s="68"/>
      <c r="H69" s="68"/>
      <c r="I69" s="68"/>
      <c r="J69" s="73" t="s">
        <v>697</v>
      </c>
      <c r="K69" s="160"/>
    </row>
    <row r="70" spans="1:11" ht="12">
      <c r="A70" s="33" t="s">
        <v>119</v>
      </c>
      <c r="B70" s="4" t="s">
        <v>120</v>
      </c>
      <c r="C70" s="81"/>
      <c r="D70" s="81">
        <v>2000</v>
      </c>
      <c r="E70" s="81"/>
      <c r="F70" s="81">
        <v>15</v>
      </c>
      <c r="G70" s="81">
        <v>15</v>
      </c>
      <c r="H70" s="81">
        <v>60</v>
      </c>
      <c r="I70" s="81" t="s">
        <v>512</v>
      </c>
      <c r="J70" s="81" t="s">
        <v>533</v>
      </c>
      <c r="K70" s="158" t="s">
        <v>724</v>
      </c>
    </row>
    <row r="71" spans="1:11" ht="12">
      <c r="A71" s="27" t="s">
        <v>119</v>
      </c>
      <c r="B71" s="27" t="s">
        <v>317</v>
      </c>
      <c r="C71" s="68">
        <v>500</v>
      </c>
      <c r="D71" s="68">
        <v>125</v>
      </c>
      <c r="E71" s="68"/>
      <c r="F71" s="68">
        <v>4</v>
      </c>
      <c r="G71" s="68">
        <v>3</v>
      </c>
      <c r="H71" s="68">
        <v>9</v>
      </c>
      <c r="I71" s="68" t="s">
        <v>512</v>
      </c>
      <c r="J71" s="68" t="s">
        <v>533</v>
      </c>
      <c r="K71" s="157" t="s">
        <v>622</v>
      </c>
    </row>
    <row r="72" spans="1:11" ht="12">
      <c r="A72" s="33" t="s">
        <v>121</v>
      </c>
      <c r="B72" s="4" t="s">
        <v>587</v>
      </c>
      <c r="C72" s="81">
        <v>6000</v>
      </c>
      <c r="D72" s="81">
        <v>16971</v>
      </c>
      <c r="E72" s="81"/>
      <c r="F72" s="81">
        <v>21</v>
      </c>
      <c r="G72" s="81">
        <v>15</v>
      </c>
      <c r="H72" s="81"/>
      <c r="I72" s="81" t="s">
        <v>512</v>
      </c>
      <c r="J72" s="81" t="s">
        <v>533</v>
      </c>
      <c r="K72" s="158" t="s">
        <v>705</v>
      </c>
    </row>
    <row r="73" spans="1:11" ht="12">
      <c r="A73" s="27" t="s">
        <v>319</v>
      </c>
      <c r="B73" s="27" t="s">
        <v>320</v>
      </c>
      <c r="C73" s="68"/>
      <c r="D73" s="68"/>
      <c r="E73" s="68"/>
      <c r="F73" s="68">
        <v>3</v>
      </c>
      <c r="G73" s="68">
        <v>2</v>
      </c>
      <c r="H73" s="68">
        <v>15</v>
      </c>
      <c r="I73" s="68" t="s">
        <v>532</v>
      </c>
      <c r="J73" s="68"/>
      <c r="K73" s="157"/>
    </row>
    <row r="74" spans="1:11" ht="12">
      <c r="A74" s="33" t="s">
        <v>123</v>
      </c>
      <c r="B74" s="4" t="s">
        <v>124</v>
      </c>
      <c r="C74" s="81"/>
      <c r="D74" s="81"/>
      <c r="E74" s="81"/>
      <c r="F74" s="81">
        <v>8</v>
      </c>
      <c r="G74" s="81">
        <v>8</v>
      </c>
      <c r="H74" s="81">
        <v>30</v>
      </c>
      <c r="I74" s="81" t="s">
        <v>512</v>
      </c>
      <c r="J74" s="81" t="s">
        <v>697</v>
      </c>
      <c r="K74" s="158"/>
    </row>
    <row r="75" spans="1:11" ht="12">
      <c r="A75" s="34" t="s">
        <v>471</v>
      </c>
      <c r="B75" s="5" t="s">
        <v>125</v>
      </c>
      <c r="C75" s="68">
        <v>949</v>
      </c>
      <c r="D75" s="68">
        <v>250</v>
      </c>
      <c r="E75" s="68"/>
      <c r="F75" s="68">
        <v>5</v>
      </c>
      <c r="G75" s="68">
        <v>3</v>
      </c>
      <c r="H75" s="68">
        <v>28</v>
      </c>
      <c r="I75" s="68" t="s">
        <v>512</v>
      </c>
      <c r="J75" s="68" t="s">
        <v>533</v>
      </c>
      <c r="K75" s="157" t="s">
        <v>622</v>
      </c>
    </row>
    <row r="76" spans="1:11" ht="12">
      <c r="A76" s="33" t="s">
        <v>126</v>
      </c>
      <c r="B76" s="4" t="s">
        <v>127</v>
      </c>
      <c r="C76" s="81"/>
      <c r="D76" s="81"/>
      <c r="E76" s="81"/>
      <c r="F76" s="81">
        <v>1</v>
      </c>
      <c r="G76" s="81">
        <v>1</v>
      </c>
      <c r="H76" s="81">
        <v>2</v>
      </c>
      <c r="I76" s="81" t="s">
        <v>512</v>
      </c>
      <c r="J76" s="81" t="s">
        <v>697</v>
      </c>
      <c r="K76" s="158"/>
    </row>
    <row r="77" spans="1:11" ht="12">
      <c r="A77" s="34" t="s">
        <v>128</v>
      </c>
      <c r="B77" s="5" t="s">
        <v>129</v>
      </c>
      <c r="C77" s="68"/>
      <c r="D77" s="68"/>
      <c r="E77" s="68"/>
      <c r="F77" s="68">
        <v>2</v>
      </c>
      <c r="G77" s="68"/>
      <c r="H77" s="68">
        <v>1</v>
      </c>
      <c r="I77" s="68" t="s">
        <v>512</v>
      </c>
      <c r="J77" s="68" t="s">
        <v>697</v>
      </c>
      <c r="K77" s="157"/>
    </row>
    <row r="78" spans="1:11" s="44" customFormat="1" ht="12">
      <c r="A78" s="33" t="s">
        <v>130</v>
      </c>
      <c r="B78" s="4" t="s">
        <v>131</v>
      </c>
      <c r="C78" s="81"/>
      <c r="D78" s="81">
        <v>2275</v>
      </c>
      <c r="E78" s="81"/>
      <c r="F78" s="81">
        <v>8</v>
      </c>
      <c r="G78" s="81">
        <v>8</v>
      </c>
      <c r="H78" s="81">
        <v>75</v>
      </c>
      <c r="I78" s="81" t="s">
        <v>512</v>
      </c>
      <c r="J78" s="81" t="s">
        <v>533</v>
      </c>
      <c r="K78" s="158" t="s">
        <v>706</v>
      </c>
    </row>
    <row r="79" spans="1:11" ht="12">
      <c r="A79" s="34" t="s">
        <v>132</v>
      </c>
      <c r="B79" s="5" t="s">
        <v>134</v>
      </c>
      <c r="C79" s="68"/>
      <c r="D79" s="68">
        <v>6819</v>
      </c>
      <c r="E79" s="68"/>
      <c r="F79" s="68">
        <v>16</v>
      </c>
      <c r="G79" s="68">
        <v>12</v>
      </c>
      <c r="H79" s="68">
        <v>70</v>
      </c>
      <c r="I79" s="68" t="s">
        <v>512</v>
      </c>
      <c r="J79" s="68" t="s">
        <v>533</v>
      </c>
      <c r="K79" s="157" t="s">
        <v>707</v>
      </c>
    </row>
    <row r="80" spans="1:11" ht="12">
      <c r="A80" s="33" t="s">
        <v>132</v>
      </c>
      <c r="B80" s="4" t="s">
        <v>133</v>
      </c>
      <c r="C80" s="81"/>
      <c r="D80" s="81">
        <v>250</v>
      </c>
      <c r="E80" s="81"/>
      <c r="F80" s="81">
        <v>5</v>
      </c>
      <c r="G80" s="81">
        <v>4</v>
      </c>
      <c r="H80" s="81">
        <v>30</v>
      </c>
      <c r="I80" s="81" t="s">
        <v>512</v>
      </c>
      <c r="J80" s="81" t="s">
        <v>533</v>
      </c>
      <c r="K80" s="158" t="s">
        <v>622</v>
      </c>
    </row>
    <row r="81" spans="1:11" ht="12">
      <c r="A81" s="34" t="s">
        <v>135</v>
      </c>
      <c r="B81" s="5" t="s">
        <v>136</v>
      </c>
      <c r="C81" s="68"/>
      <c r="D81" s="68">
        <v>500</v>
      </c>
      <c r="E81" s="68"/>
      <c r="F81" s="68">
        <v>41</v>
      </c>
      <c r="G81" s="68">
        <v>38</v>
      </c>
      <c r="H81" s="68">
        <v>275</v>
      </c>
      <c r="I81" s="68" t="s">
        <v>512</v>
      </c>
      <c r="J81" s="68" t="s">
        <v>533</v>
      </c>
      <c r="K81" s="157" t="s">
        <v>708</v>
      </c>
    </row>
    <row r="82" spans="1:11" ht="12">
      <c r="A82" s="33" t="s">
        <v>135</v>
      </c>
      <c r="B82" s="4" t="s">
        <v>137</v>
      </c>
      <c r="C82" s="81"/>
      <c r="D82" s="81">
        <v>250</v>
      </c>
      <c r="E82" s="81"/>
      <c r="F82" s="81">
        <v>8</v>
      </c>
      <c r="G82" s="81">
        <v>8</v>
      </c>
      <c r="H82" s="81">
        <v>150</v>
      </c>
      <c r="I82" s="81" t="s">
        <v>512</v>
      </c>
      <c r="J82" s="81" t="s">
        <v>533</v>
      </c>
      <c r="K82" s="158"/>
    </row>
    <row r="83" spans="1:11" ht="12">
      <c r="A83" s="34" t="s">
        <v>138</v>
      </c>
      <c r="B83" s="5" t="s">
        <v>139</v>
      </c>
      <c r="C83" s="68"/>
      <c r="D83" s="68">
        <v>650</v>
      </c>
      <c r="E83" s="68"/>
      <c r="F83" s="68">
        <v>8</v>
      </c>
      <c r="G83" s="68">
        <v>7</v>
      </c>
      <c r="H83" s="68">
        <v>30</v>
      </c>
      <c r="I83" s="68" t="s">
        <v>512</v>
      </c>
      <c r="J83" s="68"/>
      <c r="K83" s="157"/>
    </row>
    <row r="84" spans="1:11" ht="12">
      <c r="A84" s="26" t="s">
        <v>140</v>
      </c>
      <c r="B84" s="26" t="s">
        <v>322</v>
      </c>
      <c r="C84" s="81"/>
      <c r="D84" s="81">
        <v>125</v>
      </c>
      <c r="E84" s="81">
        <v>5000</v>
      </c>
      <c r="F84" s="81">
        <v>2</v>
      </c>
      <c r="G84" s="81">
        <v>3</v>
      </c>
      <c r="H84" s="81">
        <v>40</v>
      </c>
      <c r="I84" s="81" t="s">
        <v>512</v>
      </c>
      <c r="J84" s="81" t="s">
        <v>533</v>
      </c>
      <c r="K84" s="158" t="s">
        <v>622</v>
      </c>
    </row>
    <row r="85" spans="1:11" ht="12">
      <c r="A85" s="34" t="s">
        <v>143</v>
      </c>
      <c r="B85" s="5" t="s">
        <v>144</v>
      </c>
      <c r="C85" s="68"/>
      <c r="D85" s="68"/>
      <c r="E85" s="68"/>
      <c r="F85" s="68">
        <v>4</v>
      </c>
      <c r="G85" s="68">
        <v>4</v>
      </c>
      <c r="H85" s="68">
        <v>12</v>
      </c>
      <c r="I85" s="68" t="s">
        <v>512</v>
      </c>
      <c r="J85" s="68" t="s">
        <v>697</v>
      </c>
      <c r="K85" s="157"/>
    </row>
    <row r="86" spans="1:11" ht="12">
      <c r="A86" s="33" t="s">
        <v>145</v>
      </c>
      <c r="B86" s="4" t="s">
        <v>146</v>
      </c>
      <c r="C86" s="81">
        <v>200</v>
      </c>
      <c r="D86" s="81">
        <v>3400</v>
      </c>
      <c r="E86" s="81"/>
      <c r="F86" s="81">
        <v>36</v>
      </c>
      <c r="G86" s="81">
        <v>34</v>
      </c>
      <c r="H86" s="81">
        <v>150</v>
      </c>
      <c r="I86" s="81" t="s">
        <v>512</v>
      </c>
      <c r="J86" s="81" t="s">
        <v>533</v>
      </c>
      <c r="K86" s="158" t="s">
        <v>709</v>
      </c>
    </row>
    <row r="87" spans="1:11" ht="12">
      <c r="A87" s="27" t="s">
        <v>325</v>
      </c>
      <c r="B87" s="27" t="s">
        <v>326</v>
      </c>
      <c r="C87" s="68"/>
      <c r="D87" s="68">
        <v>650</v>
      </c>
      <c r="E87" s="68"/>
      <c r="F87" s="68">
        <v>19</v>
      </c>
      <c r="G87" s="68">
        <v>18</v>
      </c>
      <c r="H87" s="68">
        <v>50</v>
      </c>
      <c r="I87" s="68" t="s">
        <v>512</v>
      </c>
      <c r="J87" s="68" t="s">
        <v>533</v>
      </c>
      <c r="K87" s="157" t="s">
        <v>710</v>
      </c>
    </row>
    <row r="88" spans="1:11" ht="12">
      <c r="A88" s="33" t="s">
        <v>147</v>
      </c>
      <c r="B88" s="4" t="s">
        <v>150</v>
      </c>
      <c r="C88" s="81"/>
      <c r="D88" s="81">
        <v>500</v>
      </c>
      <c r="E88" s="81"/>
      <c r="F88" s="81">
        <v>4</v>
      </c>
      <c r="G88" s="81">
        <v>4</v>
      </c>
      <c r="H88" s="81">
        <v>40</v>
      </c>
      <c r="I88" s="81" t="s">
        <v>512</v>
      </c>
      <c r="J88" s="81" t="s">
        <v>533</v>
      </c>
      <c r="K88" s="158" t="s">
        <v>622</v>
      </c>
    </row>
    <row r="89" spans="1:11" ht="12">
      <c r="A89" s="34" t="s">
        <v>147</v>
      </c>
      <c r="B89" s="5" t="s">
        <v>149</v>
      </c>
      <c r="C89" s="68"/>
      <c r="D89" s="68"/>
      <c r="E89" s="68">
        <v>635</v>
      </c>
      <c r="F89" s="68">
        <v>4</v>
      </c>
      <c r="G89" s="68">
        <v>5</v>
      </c>
      <c r="H89" s="68">
        <v>25</v>
      </c>
      <c r="I89" s="68" t="s">
        <v>512</v>
      </c>
      <c r="J89" s="68" t="s">
        <v>697</v>
      </c>
      <c r="K89" s="157"/>
    </row>
    <row r="90" spans="1:11" ht="12">
      <c r="A90" s="26" t="s">
        <v>330</v>
      </c>
      <c r="B90" s="26" t="s">
        <v>331</v>
      </c>
      <c r="C90" s="81"/>
      <c r="D90" s="81"/>
      <c r="E90" s="81"/>
      <c r="F90" s="81">
        <v>3</v>
      </c>
      <c r="G90" s="81">
        <v>0</v>
      </c>
      <c r="H90" s="81"/>
      <c r="I90" s="81" t="s">
        <v>666</v>
      </c>
      <c r="J90" s="81" t="s">
        <v>533</v>
      </c>
      <c r="K90" s="158" t="s">
        <v>622</v>
      </c>
    </row>
    <row r="91" spans="1:11" ht="12">
      <c r="A91" s="72" t="s">
        <v>538</v>
      </c>
      <c r="B91" s="5" t="s">
        <v>539</v>
      </c>
      <c r="C91" s="68"/>
      <c r="D91" s="68"/>
      <c r="E91" s="68"/>
      <c r="F91" s="68">
        <v>7</v>
      </c>
      <c r="G91" s="68">
        <v>5</v>
      </c>
      <c r="H91" s="68"/>
      <c r="I91" s="68" t="s">
        <v>512</v>
      </c>
      <c r="J91" s="68" t="s">
        <v>533</v>
      </c>
      <c r="K91" s="157"/>
    </row>
    <row r="92" spans="1:11" ht="12">
      <c r="A92" s="33" t="s">
        <v>154</v>
      </c>
      <c r="B92" s="4" t="s">
        <v>155</v>
      </c>
      <c r="C92" s="81"/>
      <c r="D92" s="81"/>
      <c r="E92" s="81"/>
      <c r="F92" s="81">
        <v>8</v>
      </c>
      <c r="G92" s="81"/>
      <c r="H92" s="81">
        <v>15</v>
      </c>
      <c r="I92" s="81" t="s">
        <v>532</v>
      </c>
      <c r="J92" s="81" t="s">
        <v>697</v>
      </c>
      <c r="K92" s="158"/>
    </row>
    <row r="93" spans="1:11" ht="12">
      <c r="A93" s="34" t="s">
        <v>156</v>
      </c>
      <c r="B93" s="5" t="s">
        <v>157</v>
      </c>
      <c r="C93" s="68">
        <v>580</v>
      </c>
      <c r="D93" s="68"/>
      <c r="E93" s="68"/>
      <c r="F93" s="68">
        <v>15</v>
      </c>
      <c r="G93" s="68">
        <v>14</v>
      </c>
      <c r="H93" s="68">
        <v>20</v>
      </c>
      <c r="I93" s="68" t="s">
        <v>512</v>
      </c>
      <c r="J93" s="68" t="s">
        <v>697</v>
      </c>
      <c r="K93" s="157"/>
    </row>
    <row r="94" spans="1:11" s="9" customFormat="1" ht="12.75" thickBot="1">
      <c r="A94" s="33" t="s">
        <v>158</v>
      </c>
      <c r="B94" s="4" t="s">
        <v>159</v>
      </c>
      <c r="C94" s="81">
        <v>600</v>
      </c>
      <c r="D94" s="81"/>
      <c r="E94" s="81"/>
      <c r="F94" s="81">
        <v>6</v>
      </c>
      <c r="G94" s="81">
        <v>5</v>
      </c>
      <c r="H94" s="81">
        <v>60</v>
      </c>
      <c r="I94" s="81" t="s">
        <v>512</v>
      </c>
      <c r="J94" s="81" t="s">
        <v>533</v>
      </c>
      <c r="K94" s="158" t="s">
        <v>622</v>
      </c>
    </row>
    <row r="95" spans="1:11" ht="12">
      <c r="A95" s="34" t="s">
        <v>160</v>
      </c>
      <c r="B95" s="5" t="s">
        <v>161</v>
      </c>
      <c r="C95" s="68"/>
      <c r="D95" s="68"/>
      <c r="E95" s="68"/>
      <c r="F95" s="68">
        <v>1</v>
      </c>
      <c r="G95" s="68">
        <v>1</v>
      </c>
      <c r="H95" s="68">
        <v>2</v>
      </c>
      <c r="I95" s="68" t="s">
        <v>512</v>
      </c>
      <c r="J95" s="68" t="s">
        <v>697</v>
      </c>
      <c r="K95" s="157"/>
    </row>
    <row r="96" spans="1:11" ht="12">
      <c r="A96" s="35" t="s">
        <v>162</v>
      </c>
      <c r="B96" s="4" t="s">
        <v>571</v>
      </c>
      <c r="C96" s="81"/>
      <c r="D96" s="81">
        <v>4129</v>
      </c>
      <c r="E96" s="81"/>
      <c r="F96" s="81">
        <v>42</v>
      </c>
      <c r="G96" s="81">
        <v>44</v>
      </c>
      <c r="H96" s="81">
        <v>180</v>
      </c>
      <c r="I96" s="81" t="s">
        <v>512</v>
      </c>
      <c r="J96" s="81" t="s">
        <v>533</v>
      </c>
      <c r="K96" s="158" t="s">
        <v>713</v>
      </c>
    </row>
    <row r="97" spans="1:11" ht="12">
      <c r="A97" s="27" t="s">
        <v>339</v>
      </c>
      <c r="B97" s="27" t="s">
        <v>341</v>
      </c>
      <c r="C97" s="68">
        <v>300</v>
      </c>
      <c r="D97" s="68">
        <v>500</v>
      </c>
      <c r="E97" s="68"/>
      <c r="F97" s="68">
        <v>7</v>
      </c>
      <c r="G97" s="68">
        <v>5</v>
      </c>
      <c r="H97" s="68">
        <v>50</v>
      </c>
      <c r="I97" s="68" t="s">
        <v>512</v>
      </c>
      <c r="J97" s="68" t="s">
        <v>533</v>
      </c>
      <c r="K97" s="157" t="s">
        <v>686</v>
      </c>
    </row>
    <row r="98" spans="1:11" ht="12">
      <c r="A98" s="33" t="s">
        <v>163</v>
      </c>
      <c r="B98" s="4" t="s">
        <v>164</v>
      </c>
      <c r="C98" s="81"/>
      <c r="D98" s="81"/>
      <c r="E98" s="81">
        <v>250</v>
      </c>
      <c r="F98" s="81" t="s">
        <v>680</v>
      </c>
      <c r="G98" s="81" t="s">
        <v>680</v>
      </c>
      <c r="H98" s="81">
        <v>60</v>
      </c>
      <c r="I98" s="81" t="s">
        <v>512</v>
      </c>
      <c r="J98" s="81"/>
      <c r="K98" s="158" t="s">
        <v>625</v>
      </c>
    </row>
    <row r="99" spans="1:11" ht="12">
      <c r="A99" s="27" t="s">
        <v>348</v>
      </c>
      <c r="B99" s="27" t="s">
        <v>572</v>
      </c>
      <c r="C99" s="68">
        <v>2300</v>
      </c>
      <c r="D99" s="68">
        <v>11776</v>
      </c>
      <c r="E99" s="68"/>
      <c r="F99" s="68">
        <v>13</v>
      </c>
      <c r="G99" s="68">
        <v>13</v>
      </c>
      <c r="H99" s="68">
        <v>130</v>
      </c>
      <c r="I99" s="68" t="s">
        <v>512</v>
      </c>
      <c r="J99" s="68"/>
      <c r="K99" s="157" t="s">
        <v>685</v>
      </c>
    </row>
    <row r="100" spans="1:11" ht="12">
      <c r="A100" s="33" t="s">
        <v>165</v>
      </c>
      <c r="B100" s="4" t="s">
        <v>166</v>
      </c>
      <c r="C100" s="81"/>
      <c r="D100" s="81"/>
      <c r="E100" s="81"/>
      <c r="F100" s="81">
        <v>1</v>
      </c>
      <c r="G100" s="81">
        <v>0</v>
      </c>
      <c r="H100" s="81">
        <v>1</v>
      </c>
      <c r="I100" s="81" t="s">
        <v>532</v>
      </c>
      <c r="J100" s="81" t="s">
        <v>697</v>
      </c>
      <c r="K100" s="158"/>
    </row>
    <row r="101" spans="1:11" ht="12">
      <c r="A101" s="27" t="s">
        <v>349</v>
      </c>
      <c r="B101" s="27" t="s">
        <v>581</v>
      </c>
      <c r="C101" s="68">
        <v>100</v>
      </c>
      <c r="D101" s="68"/>
      <c r="E101" s="68"/>
      <c r="F101" s="68">
        <v>12</v>
      </c>
      <c r="G101" s="68">
        <v>13</v>
      </c>
      <c r="H101" s="68">
        <v>20</v>
      </c>
      <c r="I101" s="68" t="s">
        <v>512</v>
      </c>
      <c r="J101" s="68" t="s">
        <v>697</v>
      </c>
      <c r="K101" s="157"/>
    </row>
    <row r="102" spans="1:11" ht="12">
      <c r="A102" s="33" t="s">
        <v>167</v>
      </c>
      <c r="B102" s="4" t="s">
        <v>501</v>
      </c>
      <c r="C102" s="81"/>
      <c r="D102" s="81">
        <v>125</v>
      </c>
      <c r="E102" s="81"/>
      <c r="F102" s="81">
        <v>3</v>
      </c>
      <c r="G102" s="81">
        <v>1</v>
      </c>
      <c r="H102" s="81">
        <v>4</v>
      </c>
      <c r="I102" s="81" t="s">
        <v>512</v>
      </c>
      <c r="J102" s="81" t="s">
        <v>533</v>
      </c>
      <c r="K102" s="158" t="s">
        <v>622</v>
      </c>
    </row>
    <row r="103" spans="1:11" ht="12">
      <c r="A103" s="34" t="s">
        <v>168</v>
      </c>
      <c r="B103" s="5" t="s">
        <v>573</v>
      </c>
      <c r="C103" s="68">
        <v>950</v>
      </c>
      <c r="D103" s="68">
        <v>4650</v>
      </c>
      <c r="E103" s="68"/>
      <c r="F103" s="68">
        <v>16</v>
      </c>
      <c r="G103" s="68">
        <v>16</v>
      </c>
      <c r="H103" s="68">
        <v>150</v>
      </c>
      <c r="I103" s="68" t="s">
        <v>512</v>
      </c>
      <c r="J103" s="68" t="s">
        <v>533</v>
      </c>
      <c r="K103" s="157" t="s">
        <v>693</v>
      </c>
    </row>
    <row r="104" spans="1:11" ht="12">
      <c r="A104" s="33" t="s">
        <v>169</v>
      </c>
      <c r="B104" s="4" t="s">
        <v>170</v>
      </c>
      <c r="C104" s="81" t="s">
        <v>513</v>
      </c>
      <c r="D104" s="81"/>
      <c r="E104" s="81"/>
      <c r="F104" s="81">
        <v>2</v>
      </c>
      <c r="G104" s="81">
        <v>2</v>
      </c>
      <c r="H104" s="81">
        <v>10</v>
      </c>
      <c r="I104" s="81" t="s">
        <v>512</v>
      </c>
      <c r="J104" s="81" t="s">
        <v>533</v>
      </c>
      <c r="K104" s="158"/>
    </row>
    <row r="105" spans="1:11" ht="12">
      <c r="A105" s="34" t="s">
        <v>171</v>
      </c>
      <c r="B105" s="5" t="s">
        <v>172</v>
      </c>
      <c r="C105" s="68">
        <v>3235</v>
      </c>
      <c r="D105" s="68">
        <v>769</v>
      </c>
      <c r="E105" s="68"/>
      <c r="F105" s="68">
        <v>18</v>
      </c>
      <c r="G105" s="68">
        <v>18</v>
      </c>
      <c r="H105" s="68">
        <v>64</v>
      </c>
      <c r="I105" s="68" t="s">
        <v>512</v>
      </c>
      <c r="J105" s="68"/>
      <c r="K105" s="157"/>
    </row>
    <row r="106" spans="1:11" ht="12">
      <c r="A106" s="33" t="s">
        <v>171</v>
      </c>
      <c r="B106" s="4" t="s">
        <v>173</v>
      </c>
      <c r="C106" s="81"/>
      <c r="D106" s="81"/>
      <c r="E106" s="81"/>
      <c r="F106" s="81">
        <v>9</v>
      </c>
      <c r="G106" s="81">
        <v>9</v>
      </c>
      <c r="H106" s="81">
        <v>40</v>
      </c>
      <c r="I106" s="81" t="s">
        <v>512</v>
      </c>
      <c r="J106" s="81" t="s">
        <v>697</v>
      </c>
      <c r="K106" s="158"/>
    </row>
    <row r="107" spans="1:11" ht="12">
      <c r="A107" s="34" t="s">
        <v>174</v>
      </c>
      <c r="B107" s="5" t="s">
        <v>175</v>
      </c>
      <c r="C107" s="68"/>
      <c r="D107" s="68"/>
      <c r="E107" s="68"/>
      <c r="F107" s="68">
        <v>3</v>
      </c>
      <c r="G107" s="68">
        <v>2</v>
      </c>
      <c r="H107" s="68">
        <v>15</v>
      </c>
      <c r="I107" s="68" t="s">
        <v>512</v>
      </c>
      <c r="J107" s="68" t="s">
        <v>533</v>
      </c>
      <c r="K107" s="157"/>
    </row>
    <row r="108" spans="1:11" ht="12">
      <c r="A108" s="33" t="s">
        <v>174</v>
      </c>
      <c r="B108" s="4" t="s">
        <v>176</v>
      </c>
      <c r="C108" s="81">
        <v>100</v>
      </c>
      <c r="D108" s="81">
        <v>4100</v>
      </c>
      <c r="E108" s="81"/>
      <c r="F108" s="81">
        <v>9</v>
      </c>
      <c r="G108" s="81">
        <v>9</v>
      </c>
      <c r="H108" s="81">
        <v>40</v>
      </c>
      <c r="I108" s="81" t="s">
        <v>512</v>
      </c>
      <c r="J108" s="81" t="s">
        <v>533</v>
      </c>
      <c r="K108" s="158" t="s">
        <v>714</v>
      </c>
    </row>
    <row r="109" spans="1:11" ht="12">
      <c r="A109" s="27" t="s">
        <v>177</v>
      </c>
      <c r="B109" s="27" t="s">
        <v>356</v>
      </c>
      <c r="C109" s="68"/>
      <c r="D109" s="68"/>
      <c r="E109" s="68"/>
      <c r="F109" s="68">
        <v>6</v>
      </c>
      <c r="G109" s="68">
        <v>5</v>
      </c>
      <c r="H109" s="68">
        <v>10</v>
      </c>
      <c r="I109" s="68" t="s">
        <v>512</v>
      </c>
      <c r="J109" s="68" t="s">
        <v>697</v>
      </c>
      <c r="K109" s="157"/>
    </row>
    <row r="110" spans="1:11" ht="12">
      <c r="A110" s="33" t="s">
        <v>177</v>
      </c>
      <c r="B110" s="4" t="s">
        <v>502</v>
      </c>
      <c r="C110" s="81"/>
      <c r="D110" s="81">
        <v>4000</v>
      </c>
      <c r="E110" s="81"/>
      <c r="F110" s="81">
        <v>6</v>
      </c>
      <c r="G110" s="81">
        <v>4</v>
      </c>
      <c r="H110" s="81">
        <v>75</v>
      </c>
      <c r="I110" s="81" t="s">
        <v>512</v>
      </c>
      <c r="J110" s="81" t="s">
        <v>533</v>
      </c>
      <c r="K110" s="158" t="s">
        <v>715</v>
      </c>
    </row>
    <row r="111" spans="1:11" ht="12">
      <c r="A111" s="5" t="s">
        <v>357</v>
      </c>
      <c r="B111" s="5" t="s">
        <v>358</v>
      </c>
      <c r="C111" s="68">
        <v>3250</v>
      </c>
      <c r="D111" s="68">
        <v>720</v>
      </c>
      <c r="E111" s="68"/>
      <c r="F111" s="68">
        <v>7</v>
      </c>
      <c r="G111" s="68">
        <v>5</v>
      </c>
      <c r="H111" s="68">
        <v>100</v>
      </c>
      <c r="I111" s="68" t="s">
        <v>512</v>
      </c>
      <c r="J111" s="68" t="s">
        <v>533</v>
      </c>
      <c r="K111" s="157" t="s">
        <v>622</v>
      </c>
    </row>
    <row r="112" spans="1:11" ht="12">
      <c r="A112" s="33" t="s">
        <v>178</v>
      </c>
      <c r="B112" s="4" t="s">
        <v>574</v>
      </c>
      <c r="C112" s="81"/>
      <c r="D112" s="81">
        <v>500</v>
      </c>
      <c r="E112" s="81"/>
      <c r="F112" s="81">
        <v>18</v>
      </c>
      <c r="G112" s="81">
        <v>14</v>
      </c>
      <c r="H112" s="81">
        <v>65</v>
      </c>
      <c r="I112" s="81" t="s">
        <v>512</v>
      </c>
      <c r="J112" s="81" t="s">
        <v>533</v>
      </c>
      <c r="K112" s="158" t="s">
        <v>677</v>
      </c>
    </row>
    <row r="113" spans="1:11" ht="12">
      <c r="A113" s="34" t="s">
        <v>179</v>
      </c>
      <c r="B113" s="5" t="s">
        <v>180</v>
      </c>
      <c r="C113" s="68">
        <v>187</v>
      </c>
      <c r="D113" s="68">
        <v>500</v>
      </c>
      <c r="E113" s="68"/>
      <c r="F113" s="68">
        <v>16</v>
      </c>
      <c r="G113" s="68">
        <v>16</v>
      </c>
      <c r="H113" s="68">
        <v>64</v>
      </c>
      <c r="I113" s="68" t="s">
        <v>512</v>
      </c>
      <c r="J113" s="68" t="s">
        <v>533</v>
      </c>
      <c r="K113" s="157" t="s">
        <v>622</v>
      </c>
    </row>
    <row r="114" spans="1:11" ht="12">
      <c r="A114" s="33" t="s">
        <v>181</v>
      </c>
      <c r="B114" s="4" t="s">
        <v>183</v>
      </c>
      <c r="C114" s="81">
        <v>1000</v>
      </c>
      <c r="D114" s="81">
        <v>250</v>
      </c>
      <c r="E114" s="81"/>
      <c r="F114" s="81">
        <v>10</v>
      </c>
      <c r="G114" s="81">
        <v>8</v>
      </c>
      <c r="H114" s="81">
        <v>85</v>
      </c>
      <c r="I114" s="81" t="s">
        <v>512</v>
      </c>
      <c r="J114" s="81" t="s">
        <v>533</v>
      </c>
      <c r="K114" s="158" t="s">
        <v>622</v>
      </c>
    </row>
    <row r="115" spans="1:11" ht="12">
      <c r="A115" s="34" t="s">
        <v>181</v>
      </c>
      <c r="B115" s="5" t="s">
        <v>182</v>
      </c>
      <c r="C115" s="68">
        <v>100</v>
      </c>
      <c r="D115" s="68">
        <v>125</v>
      </c>
      <c r="E115" s="68"/>
      <c r="F115" s="68">
        <v>4</v>
      </c>
      <c r="G115" s="68">
        <v>3</v>
      </c>
      <c r="H115" s="68">
        <v>10</v>
      </c>
      <c r="I115" s="68" t="s">
        <v>512</v>
      </c>
      <c r="J115" s="68" t="s">
        <v>533</v>
      </c>
      <c r="K115" s="157" t="s">
        <v>622</v>
      </c>
    </row>
    <row r="116" spans="1:11" ht="12">
      <c r="A116" s="4" t="s">
        <v>417</v>
      </c>
      <c r="B116" s="4" t="s">
        <v>418</v>
      </c>
      <c r="C116" s="81"/>
      <c r="D116" s="81">
        <v>125</v>
      </c>
      <c r="E116" s="81"/>
      <c r="F116" s="81">
        <v>2</v>
      </c>
      <c r="G116" s="81">
        <v>2</v>
      </c>
      <c r="H116" s="81"/>
      <c r="I116" s="81" t="s">
        <v>512</v>
      </c>
      <c r="J116" s="81" t="s">
        <v>533</v>
      </c>
      <c r="K116" s="158" t="s">
        <v>622</v>
      </c>
    </row>
    <row r="117" spans="1:11" ht="12">
      <c r="A117" s="34" t="s">
        <v>185</v>
      </c>
      <c r="B117" s="5" t="s">
        <v>503</v>
      </c>
      <c r="C117" s="68"/>
      <c r="D117" s="68"/>
      <c r="E117" s="68"/>
      <c r="F117" s="68">
        <v>5</v>
      </c>
      <c r="G117" s="68"/>
      <c r="H117" s="68">
        <v>20</v>
      </c>
      <c r="I117" s="68" t="s">
        <v>512</v>
      </c>
      <c r="J117" s="68" t="s">
        <v>697</v>
      </c>
      <c r="K117" s="157"/>
    </row>
    <row r="118" spans="1:11" s="44" customFormat="1" ht="12">
      <c r="A118" s="4" t="s">
        <v>185</v>
      </c>
      <c r="B118" s="4" t="s">
        <v>420</v>
      </c>
      <c r="C118" s="81"/>
      <c r="D118" s="81"/>
      <c r="E118" s="81"/>
      <c r="F118" s="81">
        <v>2</v>
      </c>
      <c r="G118" s="81">
        <v>1</v>
      </c>
      <c r="H118" s="81">
        <v>4</v>
      </c>
      <c r="I118" s="81" t="s">
        <v>512</v>
      </c>
      <c r="J118" s="81" t="s">
        <v>697</v>
      </c>
      <c r="K118" s="158"/>
    </row>
    <row r="119" spans="1:11" ht="12">
      <c r="A119" s="34" t="s">
        <v>187</v>
      </c>
      <c r="B119" s="5" t="s">
        <v>575</v>
      </c>
      <c r="C119" s="68"/>
      <c r="D119" s="68">
        <v>6000</v>
      </c>
      <c r="E119" s="68"/>
      <c r="F119" s="68">
        <v>8</v>
      </c>
      <c r="G119" s="68"/>
      <c r="H119" s="68"/>
      <c r="I119" s="68" t="s">
        <v>512</v>
      </c>
      <c r="J119" s="68" t="s">
        <v>533</v>
      </c>
      <c r="K119" s="157" t="s">
        <v>717</v>
      </c>
    </row>
    <row r="120" spans="1:11" ht="12">
      <c r="A120" s="4" t="s">
        <v>421</v>
      </c>
      <c r="B120" s="4" t="s">
        <v>422</v>
      </c>
      <c r="C120" s="81">
        <v>500</v>
      </c>
      <c r="D120" s="81"/>
      <c r="E120" s="81"/>
      <c r="F120" s="81">
        <v>5</v>
      </c>
      <c r="G120" s="81">
        <v>5</v>
      </c>
      <c r="H120" s="81">
        <v>10</v>
      </c>
      <c r="I120" s="81" t="s">
        <v>532</v>
      </c>
      <c r="J120" s="81" t="s">
        <v>697</v>
      </c>
      <c r="K120" s="158"/>
    </row>
    <row r="121" spans="1:11" ht="12">
      <c r="A121" s="34" t="s">
        <v>188</v>
      </c>
      <c r="B121" s="5" t="s">
        <v>189</v>
      </c>
      <c r="C121" s="68"/>
      <c r="D121" s="68">
        <v>500</v>
      </c>
      <c r="E121" s="68"/>
      <c r="F121" s="68">
        <v>14</v>
      </c>
      <c r="G121" s="68">
        <v>11</v>
      </c>
      <c r="H121" s="68"/>
      <c r="I121" s="68" t="s">
        <v>512</v>
      </c>
      <c r="J121" s="68" t="s">
        <v>533</v>
      </c>
      <c r="K121" s="157" t="s">
        <v>622</v>
      </c>
    </row>
    <row r="122" spans="1:11" ht="12">
      <c r="A122" s="33" t="s">
        <v>190</v>
      </c>
      <c r="B122" s="4" t="s">
        <v>192</v>
      </c>
      <c r="C122" s="81"/>
      <c r="D122" s="81">
        <v>3740</v>
      </c>
      <c r="E122" s="81"/>
      <c r="F122" s="81">
        <v>32</v>
      </c>
      <c r="G122" s="81">
        <v>29</v>
      </c>
      <c r="H122" s="81">
        <v>200</v>
      </c>
      <c r="I122" s="81" t="s">
        <v>512</v>
      </c>
      <c r="J122" s="81" t="s">
        <v>533</v>
      </c>
      <c r="K122" s="158" t="s">
        <v>718</v>
      </c>
    </row>
    <row r="123" spans="1:11" ht="12">
      <c r="A123" s="5" t="s">
        <v>626</v>
      </c>
      <c r="B123" s="5" t="s">
        <v>561</v>
      </c>
      <c r="C123" s="68"/>
      <c r="D123" s="68">
        <v>250</v>
      </c>
      <c r="E123" s="68"/>
      <c r="F123" s="68">
        <v>1</v>
      </c>
      <c r="G123" s="68"/>
      <c r="H123" s="68">
        <v>25</v>
      </c>
      <c r="I123" s="68" t="s">
        <v>512</v>
      </c>
      <c r="J123" s="68" t="s">
        <v>533</v>
      </c>
      <c r="K123" s="157" t="s">
        <v>622</v>
      </c>
    </row>
    <row r="124" spans="1:11" ht="12">
      <c r="A124" s="33" t="s">
        <v>628</v>
      </c>
      <c r="B124" s="4" t="s">
        <v>212</v>
      </c>
      <c r="C124" s="81"/>
      <c r="D124" s="81"/>
      <c r="E124" s="81"/>
      <c r="F124" s="81">
        <v>1</v>
      </c>
      <c r="G124" s="81">
        <v>1</v>
      </c>
      <c r="H124" s="81"/>
      <c r="I124" s="81" t="s">
        <v>512</v>
      </c>
      <c r="J124" s="81" t="s">
        <v>533</v>
      </c>
      <c r="K124" s="158" t="s">
        <v>622</v>
      </c>
    </row>
    <row r="125" spans="1:11" ht="12">
      <c r="A125" s="5" t="s">
        <v>628</v>
      </c>
      <c r="B125" s="5" t="s">
        <v>213</v>
      </c>
      <c r="C125" s="68"/>
      <c r="D125" s="68">
        <v>5000</v>
      </c>
      <c r="E125" s="68"/>
      <c r="F125" s="68">
        <v>48</v>
      </c>
      <c r="G125" s="68"/>
      <c r="H125" s="68">
        <v>1000</v>
      </c>
      <c r="I125" s="68" t="s">
        <v>512</v>
      </c>
      <c r="J125" s="68" t="s">
        <v>533</v>
      </c>
      <c r="K125" s="157" t="s">
        <v>719</v>
      </c>
    </row>
    <row r="126" spans="1:11" s="9" customFormat="1" ht="12.75" thickBot="1">
      <c r="A126" s="33" t="s">
        <v>628</v>
      </c>
      <c r="B126" s="4" t="s">
        <v>472</v>
      </c>
      <c r="C126" s="81"/>
      <c r="D126" s="81">
        <v>250</v>
      </c>
      <c r="E126" s="81"/>
      <c r="F126" s="81"/>
      <c r="G126" s="81"/>
      <c r="H126" s="81">
        <v>100</v>
      </c>
      <c r="I126" s="81" t="s">
        <v>512</v>
      </c>
      <c r="J126" s="81" t="s">
        <v>533</v>
      </c>
      <c r="K126" s="158" t="s">
        <v>622</v>
      </c>
    </row>
    <row r="127" spans="1:11" ht="12">
      <c r="A127" s="72" t="s">
        <v>194</v>
      </c>
      <c r="B127" s="27" t="s">
        <v>195</v>
      </c>
      <c r="C127" s="68"/>
      <c r="D127" s="68">
        <v>75</v>
      </c>
      <c r="E127" s="68"/>
      <c r="F127" s="68">
        <v>6</v>
      </c>
      <c r="G127" s="68">
        <v>5</v>
      </c>
      <c r="H127" s="68">
        <v>12</v>
      </c>
      <c r="I127" s="68" t="s">
        <v>532</v>
      </c>
      <c r="J127" s="68" t="s">
        <v>533</v>
      </c>
      <c r="K127" s="157" t="s">
        <v>622</v>
      </c>
    </row>
    <row r="128" spans="1:11" ht="12">
      <c r="A128" s="33" t="s">
        <v>196</v>
      </c>
      <c r="B128" s="4" t="s">
        <v>580</v>
      </c>
      <c r="C128" s="81"/>
      <c r="D128" s="81">
        <v>6400</v>
      </c>
      <c r="E128" s="81"/>
      <c r="F128" s="81">
        <v>16</v>
      </c>
      <c r="G128" s="81">
        <v>16</v>
      </c>
      <c r="H128" s="81">
        <v>100</v>
      </c>
      <c r="I128" s="81" t="s">
        <v>512</v>
      </c>
      <c r="J128" s="81" t="s">
        <v>533</v>
      </c>
      <c r="K128" s="158" t="s">
        <v>716</v>
      </c>
    </row>
    <row r="129" spans="1:11" ht="12">
      <c r="A129" s="34" t="s">
        <v>197</v>
      </c>
      <c r="B129" s="5" t="s">
        <v>199</v>
      </c>
      <c r="C129" s="68">
        <v>400</v>
      </c>
      <c r="D129" s="68">
        <v>75</v>
      </c>
      <c r="E129" s="68"/>
      <c r="F129" s="68"/>
      <c r="G129" s="68"/>
      <c r="H129" s="68"/>
      <c r="I129" s="68"/>
      <c r="J129" s="68"/>
      <c r="K129" s="157"/>
    </row>
    <row r="130" spans="1:11" ht="12">
      <c r="A130" s="33" t="s">
        <v>200</v>
      </c>
      <c r="B130" s="4" t="s">
        <v>201</v>
      </c>
      <c r="C130" s="81">
        <v>1500</v>
      </c>
      <c r="D130" s="81">
        <v>250</v>
      </c>
      <c r="E130" s="81"/>
      <c r="F130" s="81">
        <v>36</v>
      </c>
      <c r="G130" s="81">
        <v>35</v>
      </c>
      <c r="H130" s="81">
        <v>50</v>
      </c>
      <c r="I130" s="81" t="s">
        <v>512</v>
      </c>
      <c r="J130" s="81" t="s">
        <v>533</v>
      </c>
      <c r="K130" s="158" t="s">
        <v>622</v>
      </c>
    </row>
    <row r="131" spans="1:11" ht="12">
      <c r="A131" s="34" t="s">
        <v>202</v>
      </c>
      <c r="B131" s="5" t="s">
        <v>582</v>
      </c>
      <c r="C131" s="68">
        <v>2500</v>
      </c>
      <c r="D131" s="68">
        <v>500</v>
      </c>
      <c r="E131" s="68"/>
      <c r="F131" s="68">
        <v>52</v>
      </c>
      <c r="G131" s="68">
        <v>20</v>
      </c>
      <c r="H131" s="68">
        <v>100</v>
      </c>
      <c r="I131" s="68" t="s">
        <v>512</v>
      </c>
      <c r="J131" s="68" t="s">
        <v>533</v>
      </c>
      <c r="K131" s="157" t="s">
        <v>624</v>
      </c>
    </row>
    <row r="132" spans="1:11" ht="12">
      <c r="A132" s="33" t="s">
        <v>205</v>
      </c>
      <c r="B132" s="4" t="s">
        <v>206</v>
      </c>
      <c r="C132" s="81"/>
      <c r="D132" s="81"/>
      <c r="E132" s="81"/>
      <c r="F132" s="81">
        <v>2</v>
      </c>
      <c r="G132" s="81">
        <v>1</v>
      </c>
      <c r="H132" s="81">
        <v>6</v>
      </c>
      <c r="I132" s="81" t="s">
        <v>512</v>
      </c>
      <c r="J132" s="81" t="s">
        <v>533</v>
      </c>
      <c r="K132" s="158" t="s">
        <v>631</v>
      </c>
    </row>
    <row r="133" spans="1:11" ht="12">
      <c r="A133" s="34" t="s">
        <v>627</v>
      </c>
      <c r="B133" s="5" t="s">
        <v>483</v>
      </c>
      <c r="C133" s="68"/>
      <c r="D133" s="68">
        <v>729</v>
      </c>
      <c r="E133" s="68"/>
      <c r="F133" s="68">
        <v>14</v>
      </c>
      <c r="G133" s="68">
        <v>12</v>
      </c>
      <c r="H133" s="68"/>
      <c r="I133" s="68" t="s">
        <v>512</v>
      </c>
      <c r="J133" s="68" t="s">
        <v>533</v>
      </c>
      <c r="K133" s="157" t="s">
        <v>622</v>
      </c>
    </row>
    <row r="134" spans="1:11" ht="12">
      <c r="A134" s="4" t="s">
        <v>207</v>
      </c>
      <c r="B134" s="4" t="s">
        <v>432</v>
      </c>
      <c r="C134" s="81">
        <v>399</v>
      </c>
      <c r="D134" s="81"/>
      <c r="E134" s="81"/>
      <c r="F134" s="81">
        <v>1</v>
      </c>
      <c r="G134" s="81">
        <v>0</v>
      </c>
      <c r="H134" s="81">
        <v>1</v>
      </c>
      <c r="I134" s="81" t="s">
        <v>512</v>
      </c>
      <c r="J134" s="81" t="s">
        <v>697</v>
      </c>
      <c r="K134" s="158"/>
    </row>
    <row r="135" spans="1:11" ht="12">
      <c r="A135" s="34" t="s">
        <v>207</v>
      </c>
      <c r="B135" s="5" t="s">
        <v>210</v>
      </c>
      <c r="C135" s="68"/>
      <c r="D135" s="68"/>
      <c r="E135" s="68"/>
      <c r="F135" s="68">
        <v>12</v>
      </c>
      <c r="G135" s="68">
        <v>11</v>
      </c>
      <c r="H135" s="68">
        <v>90</v>
      </c>
      <c r="I135" s="68" t="s">
        <v>512</v>
      </c>
      <c r="J135" s="68" t="s">
        <v>697</v>
      </c>
      <c r="K135" s="157"/>
    </row>
    <row r="136" spans="1:11" ht="12">
      <c r="A136" s="33" t="s">
        <v>207</v>
      </c>
      <c r="B136" s="4" t="s">
        <v>211</v>
      </c>
      <c r="C136" s="81"/>
      <c r="D136" s="81">
        <v>750</v>
      </c>
      <c r="E136" s="81"/>
      <c r="F136" s="81">
        <v>11</v>
      </c>
      <c r="G136" s="81">
        <v>8</v>
      </c>
      <c r="H136" s="81">
        <v>60</v>
      </c>
      <c r="I136" s="81" t="s">
        <v>512</v>
      </c>
      <c r="J136" s="81" t="s">
        <v>533</v>
      </c>
      <c r="K136" s="158" t="s">
        <v>720</v>
      </c>
    </row>
    <row r="137" spans="1:11" ht="12">
      <c r="A137" s="34" t="s">
        <v>207</v>
      </c>
      <c r="B137" s="5" t="s">
        <v>208</v>
      </c>
      <c r="C137" s="68"/>
      <c r="D137" s="68"/>
      <c r="E137" s="68"/>
      <c r="F137" s="68">
        <v>2</v>
      </c>
      <c r="G137" s="68">
        <v>0</v>
      </c>
      <c r="H137" s="68">
        <v>2</v>
      </c>
      <c r="I137" s="68" t="s">
        <v>512</v>
      </c>
      <c r="J137" s="68" t="s">
        <v>697</v>
      </c>
      <c r="K137" s="157"/>
    </row>
    <row r="138" spans="1:11" ht="12">
      <c r="A138" s="33" t="s">
        <v>214</v>
      </c>
      <c r="B138" s="4" t="s">
        <v>215</v>
      </c>
      <c r="C138" s="81">
        <v>250</v>
      </c>
      <c r="D138" s="81">
        <v>125</v>
      </c>
      <c r="E138" s="81"/>
      <c r="F138" s="81">
        <v>6</v>
      </c>
      <c r="G138" s="81">
        <v>3</v>
      </c>
      <c r="H138" s="81">
        <v>35</v>
      </c>
      <c r="I138" s="81" t="s">
        <v>512</v>
      </c>
      <c r="J138" s="81" t="s">
        <v>533</v>
      </c>
      <c r="K138" s="158" t="s">
        <v>721</v>
      </c>
    </row>
    <row r="139" spans="1:11" ht="12">
      <c r="A139" s="34" t="s">
        <v>216</v>
      </c>
      <c r="B139" s="5" t="s">
        <v>660</v>
      </c>
      <c r="C139" s="68"/>
      <c r="D139" s="68"/>
      <c r="E139" s="68"/>
      <c r="F139" s="68">
        <v>5</v>
      </c>
      <c r="G139" s="68">
        <v>5</v>
      </c>
      <c r="H139" s="68">
        <v>100</v>
      </c>
      <c r="I139" s="68" t="s">
        <v>512</v>
      </c>
      <c r="J139" s="68" t="s">
        <v>533</v>
      </c>
      <c r="K139" s="157" t="s">
        <v>622</v>
      </c>
    </row>
    <row r="140" spans="1:11" ht="12">
      <c r="A140" s="4" t="s">
        <v>216</v>
      </c>
      <c r="B140" s="4" t="s">
        <v>629</v>
      </c>
      <c r="C140" s="81"/>
      <c r="D140" s="81"/>
      <c r="E140" s="81"/>
      <c r="F140" s="81">
        <v>6</v>
      </c>
      <c r="G140" s="81">
        <v>5</v>
      </c>
      <c r="H140" s="81">
        <v>25</v>
      </c>
      <c r="I140" s="81" t="s">
        <v>512</v>
      </c>
      <c r="J140" s="81" t="s">
        <v>533</v>
      </c>
      <c r="K140" s="158" t="s">
        <v>622</v>
      </c>
    </row>
    <row r="141" spans="1:11" ht="12">
      <c r="A141" s="5" t="s">
        <v>542</v>
      </c>
      <c r="B141" s="5" t="s">
        <v>543</v>
      </c>
      <c r="C141" s="68"/>
      <c r="D141" s="68">
        <v>1000</v>
      </c>
      <c r="E141" s="68"/>
      <c r="F141" s="68">
        <v>11</v>
      </c>
      <c r="G141" s="68">
        <v>11</v>
      </c>
      <c r="H141" s="68">
        <v>60</v>
      </c>
      <c r="I141" s="68" t="s">
        <v>512</v>
      </c>
      <c r="J141" s="68" t="s">
        <v>533</v>
      </c>
      <c r="K141" s="157" t="s">
        <v>722</v>
      </c>
    </row>
    <row r="142" spans="1:11" ht="12">
      <c r="A142" s="33" t="s">
        <v>221</v>
      </c>
      <c r="B142" s="4" t="s">
        <v>508</v>
      </c>
      <c r="C142" s="81"/>
      <c r="D142" s="81">
        <v>500</v>
      </c>
      <c r="E142" s="81"/>
      <c r="F142" s="81">
        <v>10</v>
      </c>
      <c r="G142" s="81">
        <v>7</v>
      </c>
      <c r="H142" s="81">
        <v>75</v>
      </c>
      <c r="I142" s="81" t="s">
        <v>512</v>
      </c>
      <c r="J142" s="81" t="s">
        <v>533</v>
      </c>
      <c r="K142" s="158" t="s">
        <v>622</v>
      </c>
    </row>
    <row r="143" spans="1:11" ht="12">
      <c r="A143" s="34" t="s">
        <v>619</v>
      </c>
      <c r="B143" s="5" t="s">
        <v>223</v>
      </c>
      <c r="C143" s="68"/>
      <c r="D143" s="68">
        <v>1500</v>
      </c>
      <c r="E143" s="68"/>
      <c r="F143" s="68">
        <v>22</v>
      </c>
      <c r="G143" s="68">
        <v>22</v>
      </c>
      <c r="H143" s="68">
        <v>120</v>
      </c>
      <c r="I143" s="68" t="s">
        <v>512</v>
      </c>
      <c r="J143" s="68" t="s">
        <v>533</v>
      </c>
      <c r="K143" s="157" t="s">
        <v>723</v>
      </c>
    </row>
    <row r="144" spans="1:11" ht="12">
      <c r="A144" s="33" t="s">
        <v>226</v>
      </c>
      <c r="B144" s="4" t="s">
        <v>576</v>
      </c>
      <c r="C144" s="81"/>
      <c r="D144" s="81">
        <v>500</v>
      </c>
      <c r="E144" s="81"/>
      <c r="F144" s="81">
        <v>17</v>
      </c>
      <c r="G144" s="81">
        <v>20</v>
      </c>
      <c r="H144" s="81"/>
      <c r="I144" s="81" t="s">
        <v>512</v>
      </c>
      <c r="J144" s="81" t="s">
        <v>533</v>
      </c>
      <c r="K144" s="158" t="s">
        <v>622</v>
      </c>
    </row>
    <row r="145" spans="1:11" ht="12">
      <c r="A145" s="34" t="s">
        <v>227</v>
      </c>
      <c r="B145" s="5" t="s">
        <v>228</v>
      </c>
      <c r="C145" s="68"/>
      <c r="D145" s="68" t="s">
        <v>513</v>
      </c>
      <c r="E145" s="68">
        <v>175</v>
      </c>
      <c r="F145" s="68">
        <v>2</v>
      </c>
      <c r="G145" s="68">
        <v>1</v>
      </c>
      <c r="H145" s="68"/>
      <c r="I145" s="68" t="s">
        <v>532</v>
      </c>
      <c r="J145" s="68" t="s">
        <v>697</v>
      </c>
      <c r="K145" s="157"/>
    </row>
    <row r="146" spans="1:11" ht="12">
      <c r="A146" s="33" t="s">
        <v>229</v>
      </c>
      <c r="B146" s="4" t="s">
        <v>230</v>
      </c>
      <c r="C146" s="81"/>
      <c r="D146" s="81"/>
      <c r="E146" s="81"/>
      <c r="F146" s="81">
        <v>5</v>
      </c>
      <c r="G146" s="81">
        <v>5</v>
      </c>
      <c r="H146" s="81">
        <v>12</v>
      </c>
      <c r="I146" s="81" t="s">
        <v>532</v>
      </c>
      <c r="J146" s="81" t="s">
        <v>697</v>
      </c>
      <c r="K146" s="158"/>
    </row>
    <row r="147" spans="1:11" ht="12">
      <c r="A147" s="34" t="s">
        <v>231</v>
      </c>
      <c r="B147" s="5" t="s">
        <v>232</v>
      </c>
      <c r="C147" s="68"/>
      <c r="D147" s="68">
        <v>125</v>
      </c>
      <c r="E147" s="68"/>
      <c r="F147" s="68">
        <v>2</v>
      </c>
      <c r="G147" s="68">
        <v>2</v>
      </c>
      <c r="H147" s="68">
        <v>10</v>
      </c>
      <c r="I147" s="68" t="s">
        <v>512</v>
      </c>
      <c r="J147" s="68" t="s">
        <v>533</v>
      </c>
      <c r="K147" s="157" t="s">
        <v>622</v>
      </c>
    </row>
    <row r="148" spans="1:11" ht="12">
      <c r="A148" s="33" t="s">
        <v>235</v>
      </c>
      <c r="B148" s="4" t="s">
        <v>236</v>
      </c>
      <c r="C148" s="81">
        <v>800</v>
      </c>
      <c r="D148" s="81">
        <v>68</v>
      </c>
      <c r="E148" s="81"/>
      <c r="F148" s="81">
        <v>3</v>
      </c>
      <c r="G148" s="81">
        <v>2</v>
      </c>
      <c r="H148" s="81"/>
      <c r="I148" s="81" t="s">
        <v>512</v>
      </c>
      <c r="J148" s="81" t="s">
        <v>533</v>
      </c>
      <c r="K148" s="158" t="s">
        <v>622</v>
      </c>
    </row>
    <row r="149" spans="1:11" ht="12">
      <c r="A149" s="5" t="s">
        <v>439</v>
      </c>
      <c r="B149" s="5" t="s">
        <v>440</v>
      </c>
      <c r="C149" s="68">
        <v>2000</v>
      </c>
      <c r="D149" s="68">
        <v>400</v>
      </c>
      <c r="E149" s="68"/>
      <c r="F149" s="68">
        <v>16</v>
      </c>
      <c r="G149" s="68">
        <v>14</v>
      </c>
      <c r="H149" s="68">
        <v>100</v>
      </c>
      <c r="I149" s="68" t="s">
        <v>512</v>
      </c>
      <c r="J149" s="68" t="s">
        <v>533</v>
      </c>
      <c r="K149" s="157" t="s">
        <v>725</v>
      </c>
    </row>
    <row r="150" spans="1:11" ht="12">
      <c r="A150" s="33" t="s">
        <v>237</v>
      </c>
      <c r="B150" s="4" t="s">
        <v>238</v>
      </c>
      <c r="C150" s="81"/>
      <c r="D150" s="81">
        <v>125</v>
      </c>
      <c r="E150" s="81"/>
      <c r="F150" s="81">
        <v>19</v>
      </c>
      <c r="G150" s="81">
        <v>19</v>
      </c>
      <c r="H150" s="81"/>
      <c r="I150" s="81" t="s">
        <v>512</v>
      </c>
      <c r="J150" s="81" t="s">
        <v>533</v>
      </c>
      <c r="K150" s="158" t="s">
        <v>622</v>
      </c>
    </row>
    <row r="151" spans="1:11" ht="12">
      <c r="A151" s="34" t="s">
        <v>239</v>
      </c>
      <c r="B151" s="5" t="s">
        <v>240</v>
      </c>
      <c r="C151" s="68"/>
      <c r="D151" s="68">
        <v>250</v>
      </c>
      <c r="E151" s="68"/>
      <c r="F151" s="68">
        <v>4</v>
      </c>
      <c r="G151" s="68">
        <v>3</v>
      </c>
      <c r="H151" s="68"/>
      <c r="I151" s="68" t="s">
        <v>512</v>
      </c>
      <c r="J151" s="68" t="s">
        <v>533</v>
      </c>
      <c r="K151" s="157" t="s">
        <v>622</v>
      </c>
    </row>
    <row r="152" spans="1:11" ht="12">
      <c r="A152" s="33" t="s">
        <v>474</v>
      </c>
      <c r="B152" s="4" t="s">
        <v>577</v>
      </c>
      <c r="C152" s="81"/>
      <c r="D152" s="81">
        <v>8887</v>
      </c>
      <c r="E152" s="81"/>
      <c r="F152" s="81">
        <v>15</v>
      </c>
      <c r="G152" s="81">
        <v>13</v>
      </c>
      <c r="H152" s="81">
        <v>140</v>
      </c>
      <c r="I152" s="81" t="s">
        <v>512</v>
      </c>
      <c r="J152" s="81" t="s">
        <v>533</v>
      </c>
      <c r="K152" s="158" t="s">
        <v>712</v>
      </c>
    </row>
    <row r="153" spans="1:11" ht="12">
      <c r="A153" s="5" t="s">
        <v>473</v>
      </c>
      <c r="B153" s="5" t="s">
        <v>443</v>
      </c>
      <c r="C153" s="68">
        <v>265</v>
      </c>
      <c r="D153" s="68">
        <v>275</v>
      </c>
      <c r="E153" s="68"/>
      <c r="F153" s="68">
        <v>7</v>
      </c>
      <c r="G153" s="68">
        <v>5</v>
      </c>
      <c r="H153" s="68">
        <v>30</v>
      </c>
      <c r="I153" s="68" t="s">
        <v>512</v>
      </c>
      <c r="J153" s="68" t="s">
        <v>533</v>
      </c>
      <c r="K153" s="157" t="s">
        <v>622</v>
      </c>
    </row>
    <row r="154" spans="1:11" ht="12">
      <c r="A154" s="33" t="s">
        <v>473</v>
      </c>
      <c r="B154" s="4" t="s">
        <v>241</v>
      </c>
      <c r="C154" s="81"/>
      <c r="D154" s="81"/>
      <c r="E154" s="81"/>
      <c r="F154" s="81">
        <v>6</v>
      </c>
      <c r="G154" s="81">
        <v>6</v>
      </c>
      <c r="H154" s="81">
        <v>40</v>
      </c>
      <c r="I154" s="81" t="s">
        <v>512</v>
      </c>
      <c r="J154" s="81" t="s">
        <v>697</v>
      </c>
      <c r="K154" s="158"/>
    </row>
    <row r="155" spans="1:11" ht="12">
      <c r="A155" s="34" t="s">
        <v>242</v>
      </c>
      <c r="B155" s="5" t="s">
        <v>243</v>
      </c>
      <c r="C155" s="68"/>
      <c r="D155" s="68">
        <v>250</v>
      </c>
      <c r="E155" s="68">
        <v>1750</v>
      </c>
      <c r="F155" s="68">
        <v>3</v>
      </c>
      <c r="G155" s="68">
        <v>2</v>
      </c>
      <c r="H155" s="68">
        <v>60</v>
      </c>
      <c r="I155" s="68" t="s">
        <v>512</v>
      </c>
      <c r="J155" s="68" t="s">
        <v>533</v>
      </c>
      <c r="K155" s="157" t="s">
        <v>622</v>
      </c>
    </row>
    <row r="156" spans="1:11" ht="12">
      <c r="A156" s="33" t="s">
        <v>246</v>
      </c>
      <c r="B156" s="4" t="s">
        <v>248</v>
      </c>
      <c r="C156" s="81"/>
      <c r="D156" s="81"/>
      <c r="E156" s="81"/>
      <c r="F156" s="81">
        <v>1</v>
      </c>
      <c r="G156" s="81">
        <v>1</v>
      </c>
      <c r="H156" s="81"/>
      <c r="I156" s="81" t="s">
        <v>512</v>
      </c>
      <c r="J156" s="81" t="s">
        <v>697</v>
      </c>
      <c r="K156" s="158"/>
    </row>
    <row r="157" spans="1:11" ht="12">
      <c r="A157" s="34" t="s">
        <v>246</v>
      </c>
      <c r="B157" s="5" t="s">
        <v>247</v>
      </c>
      <c r="C157" s="68"/>
      <c r="D157" s="68"/>
      <c r="E157" s="68"/>
      <c r="F157" s="68">
        <v>1</v>
      </c>
      <c r="G157" s="68">
        <v>1</v>
      </c>
      <c r="H157" s="68"/>
      <c r="I157" s="68" t="s">
        <v>512</v>
      </c>
      <c r="J157" s="68" t="s">
        <v>697</v>
      </c>
      <c r="K157" s="157"/>
    </row>
    <row r="158" spans="1:11" s="9" customFormat="1" ht="12.75" thickBot="1">
      <c r="A158" s="33" t="s">
        <v>249</v>
      </c>
      <c r="B158" s="4" t="s">
        <v>250</v>
      </c>
      <c r="C158" s="81">
        <v>500</v>
      </c>
      <c r="D158" s="81">
        <v>500</v>
      </c>
      <c r="E158" s="81"/>
      <c r="F158" s="81">
        <v>4</v>
      </c>
      <c r="G158" s="81">
        <v>2</v>
      </c>
      <c r="H158" s="81"/>
      <c r="I158" s="81" t="s">
        <v>512</v>
      </c>
      <c r="J158" s="81" t="s">
        <v>533</v>
      </c>
      <c r="K158" s="158" t="s">
        <v>622</v>
      </c>
    </row>
    <row r="159" spans="1:11" ht="12">
      <c r="A159" s="34" t="s">
        <v>630</v>
      </c>
      <c r="B159" s="5" t="s">
        <v>234</v>
      </c>
      <c r="C159" s="68"/>
      <c r="D159" s="68"/>
      <c r="E159" s="68"/>
      <c r="F159" s="68">
        <v>16</v>
      </c>
      <c r="G159" s="68">
        <v>16</v>
      </c>
      <c r="H159" s="68"/>
      <c r="I159" s="68" t="s">
        <v>532</v>
      </c>
      <c r="J159" s="68" t="s">
        <v>697</v>
      </c>
      <c r="K159" s="157"/>
    </row>
    <row r="160" spans="1:11" ht="12">
      <c r="A160" s="4" t="s">
        <v>446</v>
      </c>
      <c r="B160" s="4" t="s">
        <v>447</v>
      </c>
      <c r="C160" s="81"/>
      <c r="D160" s="81">
        <v>250</v>
      </c>
      <c r="E160" s="81"/>
      <c r="F160" s="81">
        <v>6</v>
      </c>
      <c r="G160" s="81">
        <v>5</v>
      </c>
      <c r="H160" s="81">
        <v>10</v>
      </c>
      <c r="I160" s="81" t="s">
        <v>512</v>
      </c>
      <c r="J160" s="81" t="s">
        <v>533</v>
      </c>
      <c r="K160" s="158" t="s">
        <v>622</v>
      </c>
    </row>
    <row r="161" spans="1:11" ht="12">
      <c r="A161" s="34" t="s">
        <v>251</v>
      </c>
      <c r="B161" s="5" t="s">
        <v>663</v>
      </c>
      <c r="C161" s="68">
        <v>1578</v>
      </c>
      <c r="D161" s="68"/>
      <c r="E161" s="68"/>
      <c r="F161" s="68">
        <v>18</v>
      </c>
      <c r="G161" s="68">
        <v>3</v>
      </c>
      <c r="H161" s="68">
        <v>35</v>
      </c>
      <c r="I161" s="68" t="s">
        <v>532</v>
      </c>
      <c r="J161" s="68" t="s">
        <v>697</v>
      </c>
      <c r="K161" s="157"/>
    </row>
    <row r="162" spans="1:11" ht="12">
      <c r="A162" s="33" t="s">
        <v>251</v>
      </c>
      <c r="B162" s="4" t="s">
        <v>507</v>
      </c>
      <c r="C162" s="81"/>
      <c r="D162" s="81">
        <v>599</v>
      </c>
      <c r="E162" s="81"/>
      <c r="F162" s="81">
        <v>5</v>
      </c>
      <c r="G162" s="81">
        <v>4</v>
      </c>
      <c r="H162" s="81"/>
      <c r="I162" s="81" t="s">
        <v>512</v>
      </c>
      <c r="J162" s="81" t="s">
        <v>533</v>
      </c>
      <c r="K162" s="158" t="s">
        <v>682</v>
      </c>
    </row>
    <row r="163" spans="1:11" ht="12">
      <c r="A163" s="5" t="s">
        <v>362</v>
      </c>
      <c r="B163" s="5" t="s">
        <v>363</v>
      </c>
      <c r="C163" s="68"/>
      <c r="D163" s="68">
        <v>425</v>
      </c>
      <c r="E163" s="68"/>
      <c r="F163" s="68">
        <v>26</v>
      </c>
      <c r="G163" s="68">
        <v>26</v>
      </c>
      <c r="H163" s="68">
        <v>40</v>
      </c>
      <c r="I163" s="68" t="s">
        <v>512</v>
      </c>
      <c r="J163" s="68" t="s">
        <v>533</v>
      </c>
      <c r="K163" s="157" t="s">
        <v>701</v>
      </c>
    </row>
    <row r="164" spans="1:11" ht="12">
      <c r="A164" s="33" t="s">
        <v>252</v>
      </c>
      <c r="B164" s="4" t="s">
        <v>253</v>
      </c>
      <c r="C164" s="81">
        <v>1000</v>
      </c>
      <c r="D164" s="81">
        <v>250</v>
      </c>
      <c r="E164" s="81"/>
      <c r="F164" s="81">
        <v>10</v>
      </c>
      <c r="G164" s="81">
        <v>10</v>
      </c>
      <c r="H164" s="81">
        <v>75</v>
      </c>
      <c r="I164" s="81" t="s">
        <v>512</v>
      </c>
      <c r="J164" s="81" t="s">
        <v>533</v>
      </c>
      <c r="K164" s="158" t="s">
        <v>631</v>
      </c>
    </row>
    <row r="165" spans="1:11" ht="12">
      <c r="A165" s="34" t="s">
        <v>254</v>
      </c>
      <c r="B165" s="5" t="s">
        <v>255</v>
      </c>
      <c r="C165" s="68"/>
      <c r="D165" s="68"/>
      <c r="E165" s="68"/>
      <c r="F165" s="68">
        <v>6</v>
      </c>
      <c r="G165" s="68">
        <v>5</v>
      </c>
      <c r="H165" s="68">
        <v>10</v>
      </c>
      <c r="I165" s="68" t="s">
        <v>512</v>
      </c>
      <c r="J165" s="68" t="s">
        <v>533</v>
      </c>
      <c r="K165" s="157" t="s">
        <v>622</v>
      </c>
    </row>
    <row r="166" spans="1:11" ht="12">
      <c r="A166" s="33" t="s">
        <v>254</v>
      </c>
      <c r="B166" s="4" t="s">
        <v>256</v>
      </c>
      <c r="C166" s="81"/>
      <c r="D166" s="81"/>
      <c r="E166" s="81">
        <v>500</v>
      </c>
      <c r="F166" s="81">
        <v>9</v>
      </c>
      <c r="G166" s="81">
        <v>8</v>
      </c>
      <c r="H166" s="81"/>
      <c r="I166" s="81" t="s">
        <v>512</v>
      </c>
      <c r="J166" s="81" t="s">
        <v>533</v>
      </c>
      <c r="K166" s="158" t="s">
        <v>622</v>
      </c>
    </row>
    <row r="167" spans="1:11" ht="12">
      <c r="A167" s="34" t="s">
        <v>257</v>
      </c>
      <c r="B167" s="5" t="s">
        <v>259</v>
      </c>
      <c r="C167" s="68"/>
      <c r="D167" s="68">
        <v>850</v>
      </c>
      <c r="E167" s="68"/>
      <c r="F167" s="68">
        <v>6</v>
      </c>
      <c r="G167" s="68">
        <v>6</v>
      </c>
      <c r="H167" s="68">
        <v>50</v>
      </c>
      <c r="I167" s="68" t="s">
        <v>512</v>
      </c>
      <c r="J167" s="68" t="s">
        <v>533</v>
      </c>
      <c r="K167" s="157" t="s">
        <v>701</v>
      </c>
    </row>
    <row r="168" spans="1:11" ht="12">
      <c r="A168" s="33" t="s">
        <v>257</v>
      </c>
      <c r="B168" s="4" t="s">
        <v>258</v>
      </c>
      <c r="C168" s="81"/>
      <c r="D168" s="81">
        <v>500</v>
      </c>
      <c r="E168" s="81"/>
      <c r="F168" s="81">
        <v>4</v>
      </c>
      <c r="G168" s="81">
        <v>4</v>
      </c>
      <c r="H168" s="81"/>
      <c r="I168" s="81" t="s">
        <v>512</v>
      </c>
      <c r="J168" s="81" t="s">
        <v>533</v>
      </c>
      <c r="K168" s="158" t="s">
        <v>622</v>
      </c>
    </row>
    <row r="169" spans="1:11" ht="12">
      <c r="A169" s="34" t="s">
        <v>257</v>
      </c>
      <c r="B169" s="5" t="s">
        <v>260</v>
      </c>
      <c r="C169" s="68"/>
      <c r="D169" s="68">
        <v>4300</v>
      </c>
      <c r="E169" s="68">
        <v>600</v>
      </c>
      <c r="F169" s="68">
        <v>9</v>
      </c>
      <c r="G169" s="68">
        <v>7</v>
      </c>
      <c r="H169" s="68"/>
      <c r="I169" s="68" t="s">
        <v>512</v>
      </c>
      <c r="J169" s="68" t="s">
        <v>533</v>
      </c>
      <c r="K169" s="157" t="s">
        <v>726</v>
      </c>
    </row>
    <row r="170" spans="1:11" ht="12">
      <c r="A170" s="33" t="s">
        <v>261</v>
      </c>
      <c r="B170" s="4" t="s">
        <v>262</v>
      </c>
      <c r="C170" s="81">
        <v>200</v>
      </c>
      <c r="D170" s="81">
        <v>150</v>
      </c>
      <c r="E170" s="81"/>
      <c r="F170" s="81">
        <v>4</v>
      </c>
      <c r="G170" s="81">
        <v>3</v>
      </c>
      <c r="H170" s="81">
        <v>20</v>
      </c>
      <c r="I170" s="81" t="s">
        <v>512</v>
      </c>
      <c r="J170" s="81" t="s">
        <v>533</v>
      </c>
      <c r="K170" s="158" t="s">
        <v>689</v>
      </c>
    </row>
    <row r="171" spans="1:11" ht="12">
      <c r="A171" s="34" t="s">
        <v>265</v>
      </c>
      <c r="B171" s="5" t="s">
        <v>266</v>
      </c>
      <c r="C171" s="68"/>
      <c r="D171" s="68"/>
      <c r="E171" s="68"/>
      <c r="F171" s="68">
        <v>25</v>
      </c>
      <c r="G171" s="68">
        <v>25</v>
      </c>
      <c r="H171" s="68">
        <v>80</v>
      </c>
      <c r="I171" s="68" t="s">
        <v>512</v>
      </c>
      <c r="J171" s="68" t="s">
        <v>697</v>
      </c>
      <c r="K171" s="157"/>
    </row>
    <row r="172" spans="1:11" ht="12">
      <c r="A172" s="33" t="s">
        <v>265</v>
      </c>
      <c r="B172" s="4" t="s">
        <v>267</v>
      </c>
      <c r="C172" s="81"/>
      <c r="D172" s="81">
        <v>5000</v>
      </c>
      <c r="E172" s="81"/>
      <c r="F172" s="81">
        <v>11</v>
      </c>
      <c r="G172" s="81">
        <v>9</v>
      </c>
      <c r="H172" s="81">
        <v>50</v>
      </c>
      <c r="I172" s="81" t="s">
        <v>512</v>
      </c>
      <c r="J172" s="81" t="s">
        <v>533</v>
      </c>
      <c r="K172" s="158" t="s">
        <v>727</v>
      </c>
    </row>
    <row r="173" spans="1:11" ht="12">
      <c r="A173" s="34" t="s">
        <v>268</v>
      </c>
      <c r="B173" s="5" t="s">
        <v>583</v>
      </c>
      <c r="C173" s="68"/>
      <c r="D173" s="68">
        <v>500</v>
      </c>
      <c r="E173" s="68"/>
      <c r="F173" s="68">
        <v>11</v>
      </c>
      <c r="G173" s="68">
        <v>9</v>
      </c>
      <c r="H173" s="68">
        <v>25</v>
      </c>
      <c r="I173" s="68" t="s">
        <v>512</v>
      </c>
      <c r="J173" s="68" t="s">
        <v>533</v>
      </c>
      <c r="K173" s="157"/>
    </row>
    <row r="174" spans="1:11" ht="12">
      <c r="A174" s="33" t="s">
        <v>272</v>
      </c>
      <c r="B174" s="4" t="s">
        <v>578</v>
      </c>
      <c r="C174" s="81"/>
      <c r="D174" s="81"/>
      <c r="E174" s="81"/>
      <c r="F174" s="81">
        <v>13</v>
      </c>
      <c r="G174" s="81">
        <v>11</v>
      </c>
      <c r="H174" s="81" t="s">
        <v>513</v>
      </c>
      <c r="I174" s="81" t="s">
        <v>512</v>
      </c>
      <c r="J174" s="149" t="s">
        <v>533</v>
      </c>
      <c r="K174" s="158" t="s">
        <v>689</v>
      </c>
    </row>
    <row r="175" spans="1:10" ht="14.25">
      <c r="A175" s="53"/>
      <c r="B175" s="40"/>
      <c r="C175" s="30"/>
      <c r="D175" s="30"/>
      <c r="E175" s="30"/>
      <c r="F175" s="30"/>
      <c r="G175" s="30"/>
      <c r="H175" s="52"/>
      <c r="I175" s="30"/>
      <c r="J175" s="30"/>
    </row>
    <row r="176" spans="1:10" ht="14.25">
      <c r="A176" s="22" t="s">
        <v>681</v>
      </c>
      <c r="B176" s="40"/>
      <c r="C176" s="30"/>
      <c r="D176" s="30"/>
      <c r="E176" s="30"/>
      <c r="F176" s="30"/>
      <c r="G176" s="30"/>
      <c r="H176" s="52"/>
      <c r="I176" s="30"/>
      <c r="J176" s="30"/>
    </row>
    <row r="177" spans="1:10" ht="14.25">
      <c r="A177" s="58"/>
      <c r="B177" s="40"/>
      <c r="C177" s="30"/>
      <c r="D177" s="30"/>
      <c r="E177" s="30"/>
      <c r="F177" s="30"/>
      <c r="G177" s="30"/>
      <c r="H177" s="52"/>
      <c r="I177" s="30"/>
      <c r="J177" s="30"/>
    </row>
    <row r="178" spans="1:10" ht="14.25">
      <c r="A178" s="58"/>
      <c r="B178" s="40"/>
      <c r="C178" s="30"/>
      <c r="D178" s="30"/>
      <c r="E178" s="30"/>
      <c r="F178" s="30"/>
      <c r="G178" s="30"/>
      <c r="H178" s="52"/>
      <c r="I178" s="30"/>
      <c r="J178" s="30"/>
    </row>
    <row r="179" spans="1:10" ht="14.25">
      <c r="A179" s="58"/>
      <c r="B179" s="40"/>
      <c r="C179" s="30"/>
      <c r="D179" s="30"/>
      <c r="E179" s="30"/>
      <c r="F179" s="30"/>
      <c r="G179" s="30"/>
      <c r="H179" s="52"/>
      <c r="I179" s="30"/>
      <c r="J179" s="30"/>
    </row>
    <row r="180" spans="1:10" ht="14.25">
      <c r="A180" s="58"/>
      <c r="B180" s="40"/>
      <c r="C180" s="30"/>
      <c r="D180" s="30"/>
      <c r="E180" s="30"/>
      <c r="F180" s="30"/>
      <c r="G180" s="30"/>
      <c r="H180" s="52"/>
      <c r="I180" s="30"/>
      <c r="J180" s="30"/>
    </row>
    <row r="181" spans="1:10" ht="14.25">
      <c r="A181" s="58"/>
      <c r="B181" s="40"/>
      <c r="C181" s="30"/>
      <c r="D181" s="30"/>
      <c r="E181" s="30"/>
      <c r="F181" s="30"/>
      <c r="G181" s="30"/>
      <c r="H181" s="52"/>
      <c r="I181" s="30"/>
      <c r="J181" s="30"/>
    </row>
    <row r="182" spans="1:10" ht="14.25">
      <c r="A182" s="58"/>
      <c r="B182" s="40"/>
      <c r="C182" s="30"/>
      <c r="D182" s="30"/>
      <c r="E182" s="30"/>
      <c r="F182" s="30"/>
      <c r="G182" s="30"/>
      <c r="H182" s="52"/>
      <c r="I182" s="30"/>
      <c r="J182" s="30"/>
    </row>
    <row r="183" spans="1:10" ht="14.25">
      <c r="A183" s="58"/>
      <c r="B183" s="40"/>
      <c r="C183" s="30"/>
      <c r="D183" s="30"/>
      <c r="E183" s="30"/>
      <c r="F183" s="30"/>
      <c r="G183" s="30"/>
      <c r="H183" s="52"/>
      <c r="I183" s="30"/>
      <c r="J183" s="30"/>
    </row>
    <row r="184" spans="1:10" ht="14.25">
      <c r="A184" s="58"/>
      <c r="B184" s="40"/>
      <c r="C184" s="30"/>
      <c r="D184" s="30"/>
      <c r="E184" s="30"/>
      <c r="F184" s="30"/>
      <c r="G184" s="30"/>
      <c r="H184" s="52"/>
      <c r="I184" s="30"/>
      <c r="J184" s="30"/>
    </row>
    <row r="185" spans="1:10" ht="14.25">
      <c r="A185" s="58"/>
      <c r="B185" s="40"/>
      <c r="C185" s="30"/>
      <c r="D185" s="30"/>
      <c r="E185" s="30"/>
      <c r="F185" s="30"/>
      <c r="G185" s="30"/>
      <c r="H185" s="52"/>
      <c r="I185" s="30"/>
      <c r="J185" s="30"/>
    </row>
    <row r="186" spans="1:10" ht="14.25">
      <c r="A186" s="58"/>
      <c r="B186" s="8"/>
      <c r="C186" s="30"/>
      <c r="D186" s="30"/>
      <c r="E186" s="30"/>
      <c r="F186" s="30"/>
      <c r="G186" s="30"/>
      <c r="H186" s="52"/>
      <c r="I186" s="30"/>
      <c r="J186" s="30"/>
    </row>
    <row r="187" spans="1:10" ht="14.25">
      <c r="A187" s="58"/>
      <c r="B187" s="8"/>
      <c r="C187" s="30"/>
      <c r="D187" s="30"/>
      <c r="E187" s="30"/>
      <c r="F187" s="30"/>
      <c r="G187" s="30"/>
      <c r="H187" s="52"/>
      <c r="I187" s="30"/>
      <c r="J187" s="30"/>
    </row>
    <row r="188" spans="1:10" ht="14.25">
      <c r="A188" s="17"/>
      <c r="B188" s="8"/>
      <c r="C188" s="30"/>
      <c r="D188" s="30"/>
      <c r="E188" s="30"/>
      <c r="F188" s="30"/>
      <c r="G188" s="30"/>
      <c r="H188" s="52"/>
      <c r="I188" s="30"/>
      <c r="J188" s="30"/>
    </row>
    <row r="189" spans="1:10" ht="14.25">
      <c r="A189" s="17"/>
      <c r="B189" s="8"/>
      <c r="C189" s="30"/>
      <c r="D189" s="30"/>
      <c r="E189" s="30"/>
      <c r="F189" s="30"/>
      <c r="G189" s="30"/>
      <c r="H189" s="52"/>
      <c r="I189" s="30"/>
      <c r="J189" s="30"/>
    </row>
    <row r="190" spans="1:10" ht="14.25">
      <c r="A190" s="17"/>
      <c r="B190" s="8"/>
      <c r="C190" s="30"/>
      <c r="D190" s="30"/>
      <c r="E190" s="30"/>
      <c r="F190" s="30"/>
      <c r="G190" s="30"/>
      <c r="H190" s="52"/>
      <c r="I190" s="30"/>
      <c r="J190" s="30"/>
    </row>
    <row r="191" spans="1:10" ht="14.25">
      <c r="A191" s="17"/>
      <c r="B191" s="8"/>
      <c r="C191" s="30"/>
      <c r="D191" s="30"/>
      <c r="E191" s="30"/>
      <c r="F191" s="30"/>
      <c r="G191" s="30"/>
      <c r="H191" s="52"/>
      <c r="I191" s="30"/>
      <c r="J191" s="30"/>
    </row>
    <row r="192" spans="1:10" ht="14.25">
      <c r="A192" s="17"/>
      <c r="B192" s="8"/>
      <c r="C192" s="30"/>
      <c r="D192" s="30"/>
      <c r="E192" s="30"/>
      <c r="F192" s="30"/>
      <c r="G192" s="30"/>
      <c r="H192" s="52"/>
      <c r="I192" s="30"/>
      <c r="J192" s="30"/>
    </row>
    <row r="193" spans="1:10" ht="14.25">
      <c r="A193" s="17"/>
      <c r="B193" s="10"/>
      <c r="C193" s="14"/>
      <c r="D193" s="14"/>
      <c r="E193" s="14"/>
      <c r="F193" s="14"/>
      <c r="G193" s="14"/>
      <c r="H193" s="52"/>
      <c r="I193" s="14"/>
      <c r="J193" s="30"/>
    </row>
    <row r="194" ht="15">
      <c r="A194" s="17"/>
    </row>
    <row r="195" ht="15">
      <c r="A195" s="17"/>
    </row>
    <row r="196" ht="15"/>
    <row r="197" ht="15"/>
    <row r="198" ht="15"/>
  </sheetData>
  <printOptions horizontalCentered="1"/>
  <pageMargins left="0.4" right="0.33" top="0.75" bottom="0.5" header="0.5" footer="0"/>
  <pageSetup firstPageNumber="37" useFirstPageNumber="1" horizontalDpi="600" verticalDpi="600" orientation="landscape" scale="94" r:id="rId2"/>
  <headerFooter alignWithMargins="0">
    <oddHeader>&amp;C&amp;"Arial,Bold"Vermont School Libraries/Media Centers, Statistics, 2004-2005 School Year - Computer Services&amp;R&amp;"Arial,Bold"&amp;P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1" sqref="A1"/>
    </sheetView>
  </sheetViews>
  <sheetFormatPr defaultColWidth="9.140625" defaultRowHeight="15"/>
  <cols>
    <col min="1" max="1" width="23.421875" style="36" customWidth="1"/>
    <col min="2" max="2" width="26.28125" style="36" bestFit="1" customWidth="1"/>
    <col min="3" max="3" width="9.00390625" style="23" customWidth="1"/>
    <col min="4" max="4" width="23.421875" style="23" customWidth="1"/>
    <col min="5" max="5" width="25.7109375" style="23" bestFit="1" customWidth="1"/>
    <col min="6" max="16384" width="8.8515625" style="51" customWidth="1"/>
  </cols>
  <sheetData>
    <row r="1" spans="1:5" ht="15" thickBot="1">
      <c r="A1" s="1" t="s">
        <v>0</v>
      </c>
      <c r="B1" s="2" t="s">
        <v>1</v>
      </c>
      <c r="C1" s="128"/>
      <c r="D1" s="1" t="s">
        <v>0</v>
      </c>
      <c r="E1" s="2" t="s">
        <v>1</v>
      </c>
    </row>
    <row r="3" spans="1:5" ht="14.25">
      <c r="A3" s="150" t="s">
        <v>6</v>
      </c>
      <c r="B3" s="150" t="s">
        <v>277</v>
      </c>
      <c r="D3" s="152" t="s">
        <v>112</v>
      </c>
      <c r="E3" s="150" t="s">
        <v>113</v>
      </c>
    </row>
    <row r="4" spans="1:5" ht="14.25">
      <c r="A4" s="11" t="s">
        <v>278</v>
      </c>
      <c r="B4" s="11" t="s">
        <v>279</v>
      </c>
      <c r="D4" s="23" t="s">
        <v>312</v>
      </c>
      <c r="E4" s="23" t="s">
        <v>313</v>
      </c>
    </row>
    <row r="5" spans="1:5" ht="14.25">
      <c r="A5" s="150" t="s">
        <v>280</v>
      </c>
      <c r="B5" s="150" t="s">
        <v>281</v>
      </c>
      <c r="D5" s="152" t="s">
        <v>117</v>
      </c>
      <c r="E5" s="150" t="s">
        <v>118</v>
      </c>
    </row>
    <row r="6" spans="1:5" ht="14.25">
      <c r="A6" s="11" t="s">
        <v>282</v>
      </c>
      <c r="B6" s="11" t="s">
        <v>283</v>
      </c>
      <c r="D6" s="23" t="s">
        <v>316</v>
      </c>
      <c r="E6" s="23" t="s">
        <v>484</v>
      </c>
    </row>
    <row r="7" spans="1:5" ht="14.25">
      <c r="A7" s="150" t="s">
        <v>284</v>
      </c>
      <c r="B7" s="150" t="s">
        <v>285</v>
      </c>
      <c r="D7" s="151" t="s">
        <v>122</v>
      </c>
      <c r="E7" s="151" t="s">
        <v>318</v>
      </c>
    </row>
    <row r="8" spans="1:5" ht="14.25">
      <c r="A8" s="11" t="s">
        <v>286</v>
      </c>
      <c r="B8" s="11" t="s">
        <v>287</v>
      </c>
      <c r="D8" s="23" t="s">
        <v>321</v>
      </c>
      <c r="E8" s="23" t="s">
        <v>321</v>
      </c>
    </row>
    <row r="9" spans="1:5" ht="14.25">
      <c r="A9" s="150" t="s">
        <v>288</v>
      </c>
      <c r="B9" s="150" t="s">
        <v>289</v>
      </c>
      <c r="D9" s="152" t="s">
        <v>140</v>
      </c>
      <c r="E9" s="150" t="s">
        <v>141</v>
      </c>
    </row>
    <row r="10" spans="1:5" ht="14.25">
      <c r="A10" s="11" t="s">
        <v>15</v>
      </c>
      <c r="B10" s="11" t="s">
        <v>291</v>
      </c>
      <c r="D10" s="22" t="s">
        <v>142</v>
      </c>
      <c r="E10" s="11" t="s">
        <v>588</v>
      </c>
    </row>
    <row r="11" spans="1:5" ht="14.25">
      <c r="A11" s="150" t="s">
        <v>15</v>
      </c>
      <c r="B11" s="150" t="s">
        <v>290</v>
      </c>
      <c r="D11" s="151" t="s">
        <v>323</v>
      </c>
      <c r="E11" s="151" t="s">
        <v>324</v>
      </c>
    </row>
    <row r="12" spans="1:5" ht="14.25">
      <c r="A12" s="11" t="s">
        <v>15</v>
      </c>
      <c r="B12" s="11" t="s">
        <v>292</v>
      </c>
      <c r="D12" s="22" t="s">
        <v>145</v>
      </c>
      <c r="E12" s="11" t="s">
        <v>459</v>
      </c>
    </row>
    <row r="13" spans="1:5" ht="14.25">
      <c r="A13" s="150" t="s">
        <v>15</v>
      </c>
      <c r="B13" s="150" t="s">
        <v>293</v>
      </c>
      <c r="D13" s="151" t="s">
        <v>327</v>
      </c>
      <c r="E13" s="151" t="s">
        <v>328</v>
      </c>
    </row>
    <row r="14" spans="1:5" ht="14.25">
      <c r="A14" s="22" t="s">
        <v>15</v>
      </c>
      <c r="B14" s="11" t="s">
        <v>16</v>
      </c>
      <c r="D14" s="22" t="s">
        <v>147</v>
      </c>
      <c r="E14" s="11" t="s">
        <v>148</v>
      </c>
    </row>
    <row r="15" spans="1:5" ht="14.25">
      <c r="A15" s="150" t="s">
        <v>15</v>
      </c>
      <c r="B15" s="150" t="s">
        <v>480</v>
      </c>
      <c r="D15" s="151" t="s">
        <v>147</v>
      </c>
      <c r="E15" s="151" t="s">
        <v>329</v>
      </c>
    </row>
    <row r="16" spans="1:5" ht="14.25">
      <c r="A16" s="22" t="s">
        <v>18</v>
      </c>
      <c r="B16" s="11" t="s">
        <v>19</v>
      </c>
      <c r="D16" s="22" t="s">
        <v>151</v>
      </c>
      <c r="E16" s="11" t="s">
        <v>152</v>
      </c>
    </row>
    <row r="17" spans="1:5" ht="14.25">
      <c r="A17" s="152" t="s">
        <v>20</v>
      </c>
      <c r="B17" s="150" t="s">
        <v>21</v>
      </c>
      <c r="D17" s="151" t="s">
        <v>332</v>
      </c>
      <c r="E17" s="151" t="s">
        <v>333</v>
      </c>
    </row>
    <row r="18" spans="1:5" ht="14.25">
      <c r="A18" s="11" t="s">
        <v>295</v>
      </c>
      <c r="B18" s="11" t="s">
        <v>296</v>
      </c>
      <c r="D18" s="23" t="s">
        <v>332</v>
      </c>
      <c r="E18" s="23" t="s">
        <v>591</v>
      </c>
    </row>
    <row r="19" spans="1:5" ht="14.25">
      <c r="A19" s="150" t="s">
        <v>297</v>
      </c>
      <c r="B19" s="150" t="s">
        <v>298</v>
      </c>
      <c r="D19" s="151" t="s">
        <v>454</v>
      </c>
      <c r="E19" s="151" t="s">
        <v>334</v>
      </c>
    </row>
    <row r="20" spans="1:5" ht="14.25">
      <c r="A20" s="11" t="s">
        <v>299</v>
      </c>
      <c r="B20" s="11" t="s">
        <v>300</v>
      </c>
      <c r="D20" s="23" t="s">
        <v>336</v>
      </c>
      <c r="E20" s="23" t="s">
        <v>337</v>
      </c>
    </row>
    <row r="21" spans="1:5" ht="14.25">
      <c r="A21" s="152" t="s">
        <v>28</v>
      </c>
      <c r="B21" s="150" t="s">
        <v>29</v>
      </c>
      <c r="D21" s="151" t="s">
        <v>158</v>
      </c>
      <c r="E21" s="151" t="s">
        <v>338</v>
      </c>
    </row>
    <row r="22" spans="1:5" ht="14.25">
      <c r="A22" s="22" t="s">
        <v>31</v>
      </c>
      <c r="B22" s="11" t="s">
        <v>670</v>
      </c>
      <c r="D22" s="148" t="s">
        <v>162</v>
      </c>
      <c r="E22" s="11" t="s">
        <v>76</v>
      </c>
    </row>
    <row r="23" spans="1:5" ht="14.25">
      <c r="A23" s="152" t="s">
        <v>31</v>
      </c>
      <c r="B23" s="150" t="s">
        <v>33</v>
      </c>
      <c r="D23" s="151" t="s">
        <v>635</v>
      </c>
      <c r="E23" s="151" t="s">
        <v>335</v>
      </c>
    </row>
    <row r="24" spans="1:5" ht="14.25">
      <c r="A24" s="22" t="s">
        <v>31</v>
      </c>
      <c r="B24" s="11" t="s">
        <v>32</v>
      </c>
      <c r="D24" s="22" t="s">
        <v>632</v>
      </c>
      <c r="E24" s="11" t="s">
        <v>153</v>
      </c>
    </row>
    <row r="25" spans="1:5" ht="14.25">
      <c r="A25" s="152" t="s">
        <v>31</v>
      </c>
      <c r="B25" s="150" t="s">
        <v>34</v>
      </c>
      <c r="D25" s="151" t="s">
        <v>339</v>
      </c>
      <c r="E25" s="151" t="s">
        <v>340</v>
      </c>
    </row>
    <row r="26" spans="1:5" ht="14.25">
      <c r="A26" s="22" t="s">
        <v>621</v>
      </c>
      <c r="B26" s="11" t="s">
        <v>620</v>
      </c>
      <c r="D26" s="23" t="s">
        <v>342</v>
      </c>
      <c r="E26" s="23" t="s">
        <v>343</v>
      </c>
    </row>
    <row r="27" spans="1:5" ht="14.25">
      <c r="A27" s="152" t="s">
        <v>44</v>
      </c>
      <c r="B27" s="150" t="s">
        <v>45</v>
      </c>
      <c r="D27" s="151" t="s">
        <v>344</v>
      </c>
      <c r="E27" s="151" t="s">
        <v>345</v>
      </c>
    </row>
    <row r="28" spans="1:5" ht="14.25">
      <c r="A28" s="22" t="s">
        <v>46</v>
      </c>
      <c r="B28" s="11" t="s">
        <v>47</v>
      </c>
      <c r="D28" s="23" t="s">
        <v>346</v>
      </c>
      <c r="E28" s="23" t="s">
        <v>347</v>
      </c>
    </row>
    <row r="29" spans="1:5" ht="14.25">
      <c r="A29" s="150" t="s">
        <v>301</v>
      </c>
      <c r="B29" s="150" t="s">
        <v>302</v>
      </c>
      <c r="D29" s="151" t="s">
        <v>350</v>
      </c>
      <c r="E29" s="151" t="s">
        <v>351</v>
      </c>
    </row>
    <row r="30" spans="1:5" ht="14.25">
      <c r="A30" s="22" t="s">
        <v>48</v>
      </c>
      <c r="B30" s="11" t="s">
        <v>49</v>
      </c>
      <c r="D30" s="23" t="s">
        <v>352</v>
      </c>
      <c r="E30" s="23" t="s">
        <v>353</v>
      </c>
    </row>
    <row r="31" spans="1:5" ht="14.25">
      <c r="A31" s="150" t="s">
        <v>50</v>
      </c>
      <c r="B31" s="150" t="s">
        <v>303</v>
      </c>
      <c r="D31" s="151" t="s">
        <v>354</v>
      </c>
      <c r="E31" s="151" t="s">
        <v>355</v>
      </c>
    </row>
    <row r="32" spans="1:5" ht="14.25">
      <c r="A32" s="11" t="s">
        <v>50</v>
      </c>
      <c r="B32" s="11" t="s">
        <v>304</v>
      </c>
      <c r="D32" s="22" t="s">
        <v>177</v>
      </c>
      <c r="E32" s="11" t="s">
        <v>505</v>
      </c>
    </row>
    <row r="33" spans="1:5" ht="14.25">
      <c r="A33" s="150" t="s">
        <v>50</v>
      </c>
      <c r="B33" s="150" t="s">
        <v>305</v>
      </c>
      <c r="D33" s="151" t="s">
        <v>359</v>
      </c>
      <c r="E33" s="151" t="s">
        <v>360</v>
      </c>
    </row>
    <row r="34" spans="1:5" ht="14.25">
      <c r="A34" s="11" t="s">
        <v>50</v>
      </c>
      <c r="B34" s="11" t="s">
        <v>671</v>
      </c>
      <c r="D34" s="11" t="s">
        <v>179</v>
      </c>
      <c r="E34" s="11" t="s">
        <v>361</v>
      </c>
    </row>
    <row r="35" spans="1:5" ht="14.25">
      <c r="A35" s="150" t="s">
        <v>50</v>
      </c>
      <c r="B35" s="150" t="s">
        <v>476</v>
      </c>
      <c r="D35" s="152" t="s">
        <v>184</v>
      </c>
      <c r="E35" s="150" t="s">
        <v>460</v>
      </c>
    </row>
    <row r="36" spans="1:5" ht="14.25">
      <c r="A36" s="11" t="s">
        <v>50</v>
      </c>
      <c r="B36" s="11" t="s">
        <v>306</v>
      </c>
      <c r="D36" s="22" t="s">
        <v>185</v>
      </c>
      <c r="E36" s="11" t="s">
        <v>186</v>
      </c>
    </row>
    <row r="37" spans="1:5" ht="14.25">
      <c r="A37" s="152" t="s">
        <v>50</v>
      </c>
      <c r="B37" s="150" t="s">
        <v>51</v>
      </c>
      <c r="D37" s="150" t="s">
        <v>185</v>
      </c>
      <c r="E37" s="150" t="s">
        <v>419</v>
      </c>
    </row>
    <row r="38" spans="1:5" ht="14.25">
      <c r="A38" s="22" t="s">
        <v>50</v>
      </c>
      <c r="B38" s="11" t="s">
        <v>475</v>
      </c>
      <c r="D38" s="11" t="s">
        <v>190</v>
      </c>
      <c r="E38" s="11" t="s">
        <v>423</v>
      </c>
    </row>
    <row r="39" spans="1:5" ht="14.25">
      <c r="A39" s="150" t="s">
        <v>307</v>
      </c>
      <c r="B39" s="150" t="s">
        <v>308</v>
      </c>
      <c r="D39" s="152" t="s">
        <v>190</v>
      </c>
      <c r="E39" s="150" t="s">
        <v>191</v>
      </c>
    </row>
    <row r="40" spans="1:5" ht="14.25">
      <c r="A40" s="11" t="s">
        <v>364</v>
      </c>
      <c r="B40" s="11" t="s">
        <v>470</v>
      </c>
      <c r="D40" s="22" t="s">
        <v>190</v>
      </c>
      <c r="E40" s="11" t="s">
        <v>463</v>
      </c>
    </row>
    <row r="41" spans="1:5" ht="14.25">
      <c r="A41" s="153" t="s">
        <v>60</v>
      </c>
      <c r="B41" s="151" t="s">
        <v>585</v>
      </c>
      <c r="D41" s="150" t="s">
        <v>190</v>
      </c>
      <c r="E41" s="150" t="s">
        <v>462</v>
      </c>
    </row>
    <row r="42" spans="1:5" ht="14.25">
      <c r="A42" s="22" t="s">
        <v>61</v>
      </c>
      <c r="B42" s="11" t="s">
        <v>62</v>
      </c>
      <c r="D42" s="11" t="s">
        <v>190</v>
      </c>
      <c r="E42" s="11" t="s">
        <v>461</v>
      </c>
    </row>
    <row r="43" spans="1:5" ht="14.25">
      <c r="A43" s="152" t="s">
        <v>64</v>
      </c>
      <c r="B43" s="150" t="s">
        <v>66</v>
      </c>
      <c r="D43" s="150" t="s">
        <v>424</v>
      </c>
      <c r="E43" s="150" t="s">
        <v>425</v>
      </c>
    </row>
    <row r="44" spans="1:5" ht="14.25">
      <c r="A44" s="11" t="s">
        <v>64</v>
      </c>
      <c r="B44" s="11" t="s">
        <v>369</v>
      </c>
      <c r="D44" s="11" t="s">
        <v>634</v>
      </c>
      <c r="E44" s="11" t="s">
        <v>433</v>
      </c>
    </row>
    <row r="45" spans="1:5" ht="14.25">
      <c r="A45" s="152" t="s">
        <v>69</v>
      </c>
      <c r="B45" s="150" t="s">
        <v>70</v>
      </c>
      <c r="D45" s="150" t="s">
        <v>634</v>
      </c>
      <c r="E45" s="150" t="s">
        <v>434</v>
      </c>
    </row>
    <row r="46" spans="1:5" ht="14.25">
      <c r="A46" s="22" t="s">
        <v>71</v>
      </c>
      <c r="B46" s="11" t="s">
        <v>72</v>
      </c>
      <c r="D46" s="22" t="s">
        <v>196</v>
      </c>
      <c r="E46" s="11" t="s">
        <v>420</v>
      </c>
    </row>
    <row r="47" spans="1:5" ht="14.25">
      <c r="A47" s="152" t="s">
        <v>73</v>
      </c>
      <c r="B47" s="150" t="s">
        <v>74</v>
      </c>
      <c r="D47" s="150" t="s">
        <v>428</v>
      </c>
      <c r="E47" s="150" t="s">
        <v>429</v>
      </c>
    </row>
    <row r="48" spans="1:5" ht="14.25">
      <c r="A48" s="22" t="s">
        <v>78</v>
      </c>
      <c r="B48" s="11" t="s">
        <v>79</v>
      </c>
      <c r="D48" s="22" t="s">
        <v>197</v>
      </c>
      <c r="E48" s="11" t="s">
        <v>198</v>
      </c>
    </row>
    <row r="49" spans="1:5" ht="14.25">
      <c r="A49" s="150" t="s">
        <v>78</v>
      </c>
      <c r="B49" s="150" t="s">
        <v>376</v>
      </c>
      <c r="D49" s="152" t="s">
        <v>203</v>
      </c>
      <c r="E49" s="150" t="s">
        <v>204</v>
      </c>
    </row>
    <row r="50" spans="1:5" ht="14.25">
      <c r="A50" s="22" t="s">
        <v>80</v>
      </c>
      <c r="B50" s="11" t="s">
        <v>81</v>
      </c>
      <c r="D50" s="11" t="s">
        <v>430</v>
      </c>
      <c r="E50" s="11" t="s">
        <v>431</v>
      </c>
    </row>
    <row r="51" spans="1:5" ht="14.25">
      <c r="A51" s="150" t="s">
        <v>377</v>
      </c>
      <c r="B51" s="150" t="s">
        <v>378</v>
      </c>
      <c r="D51" s="152" t="s">
        <v>627</v>
      </c>
      <c r="E51" s="150" t="s">
        <v>193</v>
      </c>
    </row>
    <row r="52" spans="1:5" ht="14.25">
      <c r="A52" s="11" t="s">
        <v>452</v>
      </c>
      <c r="B52" s="11" t="s">
        <v>379</v>
      </c>
      <c r="D52" s="11" t="s">
        <v>627</v>
      </c>
      <c r="E52" s="11" t="s">
        <v>426</v>
      </c>
    </row>
    <row r="53" spans="1:5" ht="14.25">
      <c r="A53" s="152" t="s">
        <v>83</v>
      </c>
      <c r="B53" s="150" t="s">
        <v>84</v>
      </c>
      <c r="D53" s="150" t="s">
        <v>627</v>
      </c>
      <c r="E53" s="150" t="s">
        <v>427</v>
      </c>
    </row>
    <row r="54" spans="1:5" ht="14.25">
      <c r="A54" s="11" t="s">
        <v>381</v>
      </c>
      <c r="B54" s="11" t="s">
        <v>382</v>
      </c>
      <c r="D54" s="22" t="s">
        <v>207</v>
      </c>
      <c r="E54" s="11" t="s">
        <v>209</v>
      </c>
    </row>
    <row r="55" spans="1:5" ht="14.25">
      <c r="A55" s="150" t="s">
        <v>384</v>
      </c>
      <c r="B55" s="150" t="s">
        <v>482</v>
      </c>
      <c r="D55" s="150" t="s">
        <v>435</v>
      </c>
      <c r="E55" s="150" t="s">
        <v>436</v>
      </c>
    </row>
    <row r="56" spans="1:5" ht="14.25">
      <c r="A56" s="11" t="s">
        <v>384</v>
      </c>
      <c r="B56" s="11" t="s">
        <v>385</v>
      </c>
      <c r="D56" s="11" t="s">
        <v>437</v>
      </c>
      <c r="E56" s="11" t="s">
        <v>438</v>
      </c>
    </row>
    <row r="57" spans="1:5" ht="14.25">
      <c r="A57" s="150" t="s">
        <v>384</v>
      </c>
      <c r="B57" s="150" t="s">
        <v>386</v>
      </c>
      <c r="D57" s="152" t="s">
        <v>217</v>
      </c>
      <c r="E57" s="150" t="s">
        <v>218</v>
      </c>
    </row>
    <row r="58" spans="1:5" ht="14.25">
      <c r="A58" s="11" t="s">
        <v>393</v>
      </c>
      <c r="B58" s="11" t="s">
        <v>394</v>
      </c>
      <c r="D58" s="22" t="s">
        <v>219</v>
      </c>
      <c r="E58" s="11" t="s">
        <v>220</v>
      </c>
    </row>
    <row r="59" spans="1:5" ht="14.25">
      <c r="A59" s="150" t="s">
        <v>395</v>
      </c>
      <c r="B59" s="150" t="s">
        <v>396</v>
      </c>
      <c r="D59" s="152" t="s">
        <v>221</v>
      </c>
      <c r="E59" s="150" t="s">
        <v>222</v>
      </c>
    </row>
    <row r="60" spans="1:5" ht="14.25">
      <c r="A60" s="22" t="s">
        <v>95</v>
      </c>
      <c r="B60" s="11" t="s">
        <v>584</v>
      </c>
      <c r="D60" s="22" t="s">
        <v>619</v>
      </c>
      <c r="E60" s="11" t="s">
        <v>506</v>
      </c>
    </row>
    <row r="61" spans="1:5" ht="14.25">
      <c r="A61" s="150" t="s">
        <v>399</v>
      </c>
      <c r="B61" s="150" t="s">
        <v>400</v>
      </c>
      <c r="D61" s="152" t="s">
        <v>455</v>
      </c>
      <c r="E61" s="150" t="s">
        <v>464</v>
      </c>
    </row>
    <row r="62" spans="1:5" ht="14.25">
      <c r="A62" s="22" t="s">
        <v>96</v>
      </c>
      <c r="B62" s="11" t="s">
        <v>97</v>
      </c>
      <c r="D62" s="22" t="s">
        <v>224</v>
      </c>
      <c r="E62" s="11" t="s">
        <v>225</v>
      </c>
    </row>
    <row r="63" spans="1:5" ht="14.25">
      <c r="A63" s="152" t="s">
        <v>98</v>
      </c>
      <c r="B63" s="150" t="s">
        <v>99</v>
      </c>
      <c r="D63" s="152" t="s">
        <v>465</v>
      </c>
      <c r="E63" s="150" t="s">
        <v>466</v>
      </c>
    </row>
    <row r="64" spans="1:5" ht="14.25">
      <c r="A64" s="11" t="s">
        <v>403</v>
      </c>
      <c r="B64" s="11" t="s">
        <v>404</v>
      </c>
      <c r="D64" s="127" t="s">
        <v>467</v>
      </c>
      <c r="E64" s="127" t="s">
        <v>469</v>
      </c>
    </row>
    <row r="65" spans="1:5" ht="14.25">
      <c r="A65" s="150" t="s">
        <v>405</v>
      </c>
      <c r="B65" s="150" t="s">
        <v>406</v>
      </c>
      <c r="D65" s="154" t="s">
        <v>468</v>
      </c>
      <c r="E65" s="154" t="s">
        <v>589</v>
      </c>
    </row>
    <row r="66" spans="1:5" ht="14.25">
      <c r="A66" s="11" t="s">
        <v>407</v>
      </c>
      <c r="B66" s="11" t="s">
        <v>408</v>
      </c>
      <c r="D66" s="22" t="s">
        <v>456</v>
      </c>
      <c r="E66" s="127" t="s">
        <v>520</v>
      </c>
    </row>
    <row r="67" spans="1:5" ht="14.25">
      <c r="A67" s="150" t="s">
        <v>409</v>
      </c>
      <c r="B67" s="150" t="s">
        <v>410</v>
      </c>
      <c r="D67" s="150" t="s">
        <v>441</v>
      </c>
      <c r="E67" s="150" t="s">
        <v>442</v>
      </c>
    </row>
    <row r="68" spans="1:5" ht="14.25">
      <c r="A68" s="11" t="s">
        <v>411</v>
      </c>
      <c r="B68" s="11" t="s">
        <v>412</v>
      </c>
      <c r="D68" s="22" t="s">
        <v>244</v>
      </c>
      <c r="E68" s="11" t="s">
        <v>245</v>
      </c>
    </row>
    <row r="69" spans="1:5" ht="14.25">
      <c r="A69" s="150" t="s">
        <v>101</v>
      </c>
      <c r="B69" s="150" t="s">
        <v>413</v>
      </c>
      <c r="D69" s="150" t="s">
        <v>444</v>
      </c>
      <c r="E69" s="150" t="s">
        <v>445</v>
      </c>
    </row>
    <row r="70" spans="1:5" ht="14.25">
      <c r="A70" s="11" t="s">
        <v>101</v>
      </c>
      <c r="B70" s="11" t="s">
        <v>414</v>
      </c>
      <c r="D70" s="22" t="s">
        <v>457</v>
      </c>
      <c r="E70" s="11" t="s">
        <v>233</v>
      </c>
    </row>
    <row r="71" spans="1:5" ht="14.25">
      <c r="A71" s="150" t="s">
        <v>101</v>
      </c>
      <c r="B71" s="150" t="s">
        <v>415</v>
      </c>
      <c r="D71" s="150" t="s">
        <v>448</v>
      </c>
      <c r="E71" s="150" t="s">
        <v>449</v>
      </c>
    </row>
    <row r="72" spans="1:5" ht="14.25">
      <c r="A72" s="22" t="s">
        <v>101</v>
      </c>
      <c r="B72" s="11" t="s">
        <v>103</v>
      </c>
      <c r="D72" s="22" t="s">
        <v>261</v>
      </c>
      <c r="E72" s="11" t="s">
        <v>510</v>
      </c>
    </row>
    <row r="73" spans="1:5" ht="14.25">
      <c r="A73" s="151" t="s">
        <v>101</v>
      </c>
      <c r="B73" s="151" t="s">
        <v>416</v>
      </c>
      <c r="D73" s="152" t="s">
        <v>263</v>
      </c>
      <c r="E73" s="150" t="s">
        <v>264</v>
      </c>
    </row>
    <row r="74" spans="1:5" ht="14.25">
      <c r="A74" s="22" t="s">
        <v>106</v>
      </c>
      <c r="B74" s="11" t="s">
        <v>107</v>
      </c>
      <c r="D74" s="11" t="s">
        <v>450</v>
      </c>
      <c r="E74" s="11" t="s">
        <v>451</v>
      </c>
    </row>
    <row r="75" spans="1:5" ht="14.25">
      <c r="A75" s="151" t="s">
        <v>311</v>
      </c>
      <c r="B75" s="151" t="s">
        <v>586</v>
      </c>
      <c r="D75" s="152" t="s">
        <v>269</v>
      </c>
      <c r="E75" s="150" t="s">
        <v>509</v>
      </c>
    </row>
    <row r="76" spans="1:5" ht="14.25">
      <c r="A76" s="22" t="s">
        <v>110</v>
      </c>
      <c r="B76" s="11" t="s">
        <v>111</v>
      </c>
      <c r="D76" s="22" t="s">
        <v>270</v>
      </c>
      <c r="E76" s="11" t="s">
        <v>271</v>
      </c>
    </row>
    <row r="77" spans="1:5" ht="14.25">
      <c r="A77" s="23"/>
      <c r="B77" s="23"/>
      <c r="C77" s="155"/>
      <c r="D77" s="152" t="s">
        <v>273</v>
      </c>
      <c r="E77" s="150" t="s">
        <v>274</v>
      </c>
    </row>
  </sheetData>
  <printOptions horizontalCentered="1"/>
  <pageMargins left="0.4" right="0.33" top="0.75" bottom="0.5" header="0.5" footer="0"/>
  <pageSetup firstPageNumber="42" useFirstPageNumber="1" horizontalDpi="600" verticalDpi="600" orientation="landscape" r:id="rId2"/>
  <headerFooter alignWithMargins="0">
    <oddHeader>&amp;C&amp;"Arial,Bold"Vermont School Libraries/Media Centers Not Reporting&amp;R&amp;"Arial,Bold"&amp;P</oddHead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smcshane</dc:creator>
  <cp:keywords/>
  <dc:description/>
  <cp:lastModifiedBy>Sybil McShane</cp:lastModifiedBy>
  <cp:lastPrinted>2006-10-18T17:21:46Z</cp:lastPrinted>
  <dcterms:created xsi:type="dcterms:W3CDTF">2002-11-21T16:12:09Z</dcterms:created>
  <dcterms:modified xsi:type="dcterms:W3CDTF">2006-10-18T18:02:18Z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