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" yWindow="39" windowWidth="11624" windowHeight="6461" tabRatio="599" activeTab="0"/>
  </bookViews>
  <sheets>
    <sheet name="Size-Staff" sheetId="1" r:id="rId1"/>
    <sheet name="Expenses" sheetId="2" r:id="rId2"/>
    <sheet name="Holdings" sheetId="3" r:id="rId3"/>
    <sheet name="Circulation" sheetId="4" r:id="rId4"/>
    <sheet name="Services" sheetId="5" r:id="rId5"/>
    <sheet name="Computers" sheetId="6" r:id="rId6"/>
    <sheet name="DNR" sheetId="7" r:id="rId7"/>
  </sheets>
  <definedNames>
    <definedName name="_xlnm.Print_Area" localSheetId="3">'Circulation'!$A$1:$G$165</definedName>
    <definedName name="_xlnm.Print_Area" localSheetId="5">'Computers'!$A$1:$K$185</definedName>
    <definedName name="_xlnm.Print_Area" localSheetId="6">'DNR'!$A$1:$E$88</definedName>
    <definedName name="_xlnm.Print_Area" localSheetId="1">'Expenses'!$A$1:$L$168</definedName>
    <definedName name="_xlnm.Print_Area" localSheetId="2">'Holdings'!$A$1:$K$168</definedName>
    <definedName name="_xlnm.Print_Area" localSheetId="4">'Services'!$A$1:$K$169</definedName>
    <definedName name="_xlnm.Print_Area" localSheetId="0">'Size-Staff'!$A$1:$M$168</definedName>
    <definedName name="_xlnm.Print_Titles" localSheetId="3">'Circulation'!$1:$2</definedName>
    <definedName name="_xlnm.Print_Titles" localSheetId="5">'Computers'!$1:$2</definedName>
    <definedName name="_xlnm.Print_Titles" localSheetId="6">'DNR'!$1:$1</definedName>
    <definedName name="_xlnm.Print_Titles" localSheetId="1">'Expenses'!$1:$2</definedName>
    <definedName name="_xlnm.Print_Titles" localSheetId="2">'Holdings'!$1:$2</definedName>
    <definedName name="_xlnm.Print_Titles" localSheetId="4">'Services'!$1:$2</definedName>
    <definedName name="_xlnm.Print_Titles" localSheetId="0">'Size-Staff'!$1:$2</definedName>
  </definedNames>
  <calcPr fullCalcOnLoad="1"/>
</workbook>
</file>

<file path=xl/sharedStrings.xml><?xml version="1.0" encoding="utf-8"?>
<sst xmlns="http://schemas.openxmlformats.org/spreadsheetml/2006/main" count="2812" uniqueCount="712">
  <si>
    <t>SCHOOL DIST/TOWN</t>
  </si>
  <si>
    <t xml:space="preserve">  NAME</t>
  </si>
  <si>
    <t>Addison</t>
  </si>
  <si>
    <t xml:space="preserve">Addison Ctrl  </t>
  </si>
  <si>
    <t>Alburg</t>
  </si>
  <si>
    <t xml:space="preserve">Alburg Elem  </t>
  </si>
  <si>
    <t>Arlington</t>
  </si>
  <si>
    <t xml:space="preserve">Arlington Meml High  </t>
  </si>
  <si>
    <t>Barnard</t>
  </si>
  <si>
    <t xml:space="preserve">Barnard Ctrl  </t>
  </si>
  <si>
    <t>Barre City/UHSD#41</t>
  </si>
  <si>
    <t>Barre Town</t>
  </si>
  <si>
    <t xml:space="preserve">Barre Town Elem  </t>
  </si>
  <si>
    <t>Barton/ID</t>
  </si>
  <si>
    <t xml:space="preserve">Barton Graded  </t>
  </si>
  <si>
    <t>Bennington</t>
  </si>
  <si>
    <t xml:space="preserve">Sacred Heart  </t>
  </si>
  <si>
    <t>Bennington/UHSD#14</t>
  </si>
  <si>
    <t>Benson</t>
  </si>
  <si>
    <t xml:space="preserve">Benson Village  </t>
  </si>
  <si>
    <t>Berkshire</t>
  </si>
  <si>
    <t xml:space="preserve">Berkshire Elem  </t>
  </si>
  <si>
    <t>Bethel</t>
  </si>
  <si>
    <t xml:space="preserve">Bethel Elem  </t>
  </si>
  <si>
    <t xml:space="preserve">Whitcomb High  </t>
  </si>
  <si>
    <t>Bradford/UHSD#30</t>
  </si>
  <si>
    <t>Braintree</t>
  </si>
  <si>
    <t xml:space="preserve">Braintree Elem  </t>
  </si>
  <si>
    <t>Brandon</t>
  </si>
  <si>
    <t xml:space="preserve">Neshobe  </t>
  </si>
  <si>
    <t>Brandon/UHSD#8</t>
  </si>
  <si>
    <t>Brattleboro</t>
  </si>
  <si>
    <t xml:space="preserve">Oak Grove &amp; Canal St </t>
  </si>
  <si>
    <t xml:space="preserve">Green St &amp; Walnut St  </t>
  </si>
  <si>
    <t xml:space="preserve">St Michaels Elem   </t>
  </si>
  <si>
    <t>Bridgewater</t>
  </si>
  <si>
    <t xml:space="preserve">Bridgewater Village  </t>
  </si>
  <si>
    <t>Bridport</t>
  </si>
  <si>
    <t xml:space="preserve">Bridport Ctrl  </t>
  </si>
  <si>
    <t>Brighton</t>
  </si>
  <si>
    <t xml:space="preserve">Brighton Elem  </t>
  </si>
  <si>
    <t>Bristol</t>
  </si>
  <si>
    <t xml:space="preserve">Bristol Elem  </t>
  </si>
  <si>
    <t>Bristol/UHSD#28</t>
  </si>
  <si>
    <t>Brookfield</t>
  </si>
  <si>
    <t xml:space="preserve">Brookfield Elem  </t>
  </si>
  <si>
    <t>Brookline</t>
  </si>
  <si>
    <t xml:space="preserve">Brookline Elem  </t>
  </si>
  <si>
    <t>Burke</t>
  </si>
  <si>
    <t xml:space="preserve">Burke Town  </t>
  </si>
  <si>
    <t>Burlington</t>
  </si>
  <si>
    <t xml:space="preserve">Rock Point  </t>
  </si>
  <si>
    <t xml:space="preserve">Champlain Elem  </t>
  </si>
  <si>
    <t>Cabot</t>
  </si>
  <si>
    <t xml:space="preserve">Cabot  </t>
  </si>
  <si>
    <t>Cambridge</t>
  </si>
  <si>
    <t xml:space="preserve">Cambridge Elem  </t>
  </si>
  <si>
    <t>Charleston</t>
  </si>
  <si>
    <t xml:space="preserve">Charleston Elem  </t>
  </si>
  <si>
    <t>Chelsea</t>
  </si>
  <si>
    <t>Chester/UHSD#35</t>
  </si>
  <si>
    <t>Clarendon</t>
  </si>
  <si>
    <t xml:space="preserve">Clarendon Elem  </t>
  </si>
  <si>
    <t>Clarendon/USD#40</t>
  </si>
  <si>
    <t>Colchester</t>
  </si>
  <si>
    <t xml:space="preserve">Colchester Middle  </t>
  </si>
  <si>
    <t xml:space="preserve">Malletts Bay  </t>
  </si>
  <si>
    <t xml:space="preserve">Colchester High  </t>
  </si>
  <si>
    <t>Concord</t>
  </si>
  <si>
    <t>Cornwall</t>
  </si>
  <si>
    <t xml:space="preserve">Bingham Meml  </t>
  </si>
  <si>
    <t>Coventry</t>
  </si>
  <si>
    <t xml:space="preserve">Coventry Village  </t>
  </si>
  <si>
    <t>Cuttingsville</t>
  </si>
  <si>
    <t xml:space="preserve">Shrewsbury Mountain  </t>
  </si>
  <si>
    <t>Derby</t>
  </si>
  <si>
    <t xml:space="preserve">N Country Union Jr High  </t>
  </si>
  <si>
    <t xml:space="preserve">Derby Elem  </t>
  </si>
  <si>
    <t>Dorset</t>
  </si>
  <si>
    <t xml:space="preserve">Dorset Elem  </t>
  </si>
  <si>
    <t>Dover</t>
  </si>
  <si>
    <t xml:space="preserve">Dover Elem  </t>
  </si>
  <si>
    <t xml:space="preserve">Union 32 </t>
  </si>
  <si>
    <t>Eden</t>
  </si>
  <si>
    <t xml:space="preserve">Eden Ctrl  </t>
  </si>
  <si>
    <t>Enosburg Falls/ID</t>
  </si>
  <si>
    <t xml:space="preserve">Enosburg Falls Elem  </t>
  </si>
  <si>
    <t>Fair Haven/UHSD#16</t>
  </si>
  <si>
    <t>Fayston</t>
  </si>
  <si>
    <t xml:space="preserve">Fayston Elem  </t>
  </si>
  <si>
    <t>Ferrisburg</t>
  </si>
  <si>
    <t xml:space="preserve">Ferrisburg Ctrl  </t>
  </si>
  <si>
    <t>Fletcher</t>
  </si>
  <si>
    <t xml:space="preserve">Fletcher Elem  </t>
  </si>
  <si>
    <t>Georgia</t>
  </si>
  <si>
    <t>Glover</t>
  </si>
  <si>
    <t>Granville</t>
  </si>
  <si>
    <t xml:space="preserve">Granville Village  </t>
  </si>
  <si>
    <t>Greensboro/USD#43</t>
  </si>
  <si>
    <t xml:space="preserve">Lakeview Union  </t>
  </si>
  <si>
    <t>Hardwick/UHSD#26</t>
  </si>
  <si>
    <t>Hartford</t>
  </si>
  <si>
    <t xml:space="preserve">Ottauquechee  </t>
  </si>
  <si>
    <t xml:space="preserve">Mid Vermont Christian  </t>
  </si>
  <si>
    <t>Hartland</t>
  </si>
  <si>
    <t xml:space="preserve">Hartland Elem  </t>
  </si>
  <si>
    <t>Highgate</t>
  </si>
  <si>
    <t xml:space="preserve">Highgate Elem  </t>
  </si>
  <si>
    <t>Hinesburg</t>
  </si>
  <si>
    <t xml:space="preserve">Hinesburg Elem  </t>
  </si>
  <si>
    <t>Holland</t>
  </si>
  <si>
    <t xml:space="preserve">Holland Elem  </t>
  </si>
  <si>
    <t>Huntington</t>
  </si>
  <si>
    <t xml:space="preserve">Brewster Pierce  </t>
  </si>
  <si>
    <t>Hyde Park</t>
  </si>
  <si>
    <t xml:space="preserve">Hyde Park Elem  </t>
  </si>
  <si>
    <t>Hyde Park/UHSD#18</t>
  </si>
  <si>
    <t>Isle La Motte</t>
  </si>
  <si>
    <t xml:space="preserve">Isle La Motte Elem  </t>
  </si>
  <si>
    <t>Jericho</t>
  </si>
  <si>
    <t xml:space="preserve">Browns River Middle  </t>
  </si>
  <si>
    <t>Jericho/USD#17</t>
  </si>
  <si>
    <t>Johnson</t>
  </si>
  <si>
    <t>Lincoln</t>
  </si>
  <si>
    <t xml:space="preserve">Lincoln Cmnty  </t>
  </si>
  <si>
    <t xml:space="preserve">Flood Brook  </t>
  </si>
  <si>
    <t>Lowell</t>
  </si>
  <si>
    <t xml:space="preserve">Lowell Graded  </t>
  </si>
  <si>
    <t>Ludlow</t>
  </si>
  <si>
    <t xml:space="preserve">Ludlow Elem  </t>
  </si>
  <si>
    <t>Ludlow/USD#39</t>
  </si>
  <si>
    <t xml:space="preserve">Black River High  </t>
  </si>
  <si>
    <t>Lyndon</t>
  </si>
  <si>
    <t xml:space="preserve">Lyndon Town  </t>
  </si>
  <si>
    <t>Lyndon Institute</t>
  </si>
  <si>
    <t>Manchester</t>
  </si>
  <si>
    <t>Burr &amp; Burton Acad</t>
  </si>
  <si>
    <t xml:space="preserve">Manchester Elem  </t>
  </si>
  <si>
    <t>Marlboro</t>
  </si>
  <si>
    <t xml:space="preserve">Marlboro Elem  </t>
  </si>
  <si>
    <t>Middlebury</t>
  </si>
  <si>
    <t xml:space="preserve">Middlebury Union Middle  </t>
  </si>
  <si>
    <t>Middlebury/UHSD#3</t>
  </si>
  <si>
    <t>Middletown Spgs</t>
  </si>
  <si>
    <t xml:space="preserve">Middletown Spgs Elem  </t>
  </si>
  <si>
    <t>Milton/ID</t>
  </si>
  <si>
    <t xml:space="preserve">Milton Jr Sr High  </t>
  </si>
  <si>
    <t>Montpelier</t>
  </si>
  <si>
    <t xml:space="preserve">Main Street Middle  </t>
  </si>
  <si>
    <t xml:space="preserve">Union Elem  </t>
  </si>
  <si>
    <t xml:space="preserve">Montpelier High  </t>
  </si>
  <si>
    <t>Morgan</t>
  </si>
  <si>
    <t xml:space="preserve">E Taylor Hatton  </t>
  </si>
  <si>
    <t xml:space="preserve">N Hero Elem  </t>
  </si>
  <si>
    <t>Newark</t>
  </si>
  <si>
    <t xml:space="preserve">Newark  </t>
  </si>
  <si>
    <t>Newbury</t>
  </si>
  <si>
    <t xml:space="preserve">Newbury Elem  </t>
  </si>
  <si>
    <t>Newport City</t>
  </si>
  <si>
    <t xml:space="preserve">Newport City Elem  </t>
  </si>
  <si>
    <t>Newport Town</t>
  </si>
  <si>
    <t xml:space="preserve">Newport Town  </t>
  </si>
  <si>
    <t>Newport/UHS#22</t>
  </si>
  <si>
    <t>Orleans</t>
  </si>
  <si>
    <t xml:space="preserve">Orleans Elem  </t>
  </si>
  <si>
    <t>Orwell</t>
  </si>
  <si>
    <t xml:space="preserve">Orwell Village  </t>
  </si>
  <si>
    <t>Pittsford</t>
  </si>
  <si>
    <t>Plainfield/USD#33</t>
  </si>
  <si>
    <t>Pomfret</t>
  </si>
  <si>
    <t xml:space="preserve">Pomfret Elem  </t>
  </si>
  <si>
    <t>Poultney</t>
  </si>
  <si>
    <t xml:space="preserve">Poultney Elem  </t>
  </si>
  <si>
    <t xml:space="preserve">Poultney High  </t>
  </si>
  <si>
    <t>Proctor</t>
  </si>
  <si>
    <t xml:space="preserve">Proctor Elem  </t>
  </si>
  <si>
    <t xml:space="preserve">Proctor Jr Sr High  </t>
  </si>
  <si>
    <t>Putney</t>
  </si>
  <si>
    <t>Randolph/UHSD#2</t>
  </si>
  <si>
    <t>Richford</t>
  </si>
  <si>
    <t xml:space="preserve">Richford Jr Sr High  </t>
  </si>
  <si>
    <t>Richmond</t>
  </si>
  <si>
    <t xml:space="preserve">Richmond Elem  </t>
  </si>
  <si>
    <t xml:space="preserve">Camels Hump Middle  </t>
  </si>
  <si>
    <t>Rochester</t>
  </si>
  <si>
    <t>Rockingham</t>
  </si>
  <si>
    <t xml:space="preserve">Bellows Falls Middle  </t>
  </si>
  <si>
    <t>Rockingham/UHSD#27</t>
  </si>
  <si>
    <t>Royalton</t>
  </si>
  <si>
    <t xml:space="preserve">S Royalton  </t>
  </si>
  <si>
    <t>Rutland City</t>
  </si>
  <si>
    <t xml:space="preserve">Northeast Elem  </t>
  </si>
  <si>
    <t xml:space="preserve">Rutland High  </t>
  </si>
  <si>
    <t xml:space="preserve">Chamberlin  </t>
  </si>
  <si>
    <t>Salisbury</t>
  </si>
  <si>
    <t xml:space="preserve">Salisbury Elem  </t>
  </si>
  <si>
    <t>Saxtons River</t>
  </si>
  <si>
    <t>Sharon</t>
  </si>
  <si>
    <t>Sharon Acad</t>
  </si>
  <si>
    <t xml:space="preserve">Sharon Elem  </t>
  </si>
  <si>
    <t>Sheffield/USD#37</t>
  </si>
  <si>
    <t xml:space="preserve">Millers Run   </t>
  </si>
  <si>
    <t>Shelburne</t>
  </si>
  <si>
    <t>Sheldon</t>
  </si>
  <si>
    <t xml:space="preserve">Sheldon Elem  </t>
  </si>
  <si>
    <t>Sherburne</t>
  </si>
  <si>
    <t xml:space="preserve">Sherburne Elem  </t>
  </si>
  <si>
    <t>Springfield</t>
  </si>
  <si>
    <t xml:space="preserve">Union Street  </t>
  </si>
  <si>
    <t xml:space="preserve">Park Street  </t>
  </si>
  <si>
    <t xml:space="preserve">Riverside Middle  </t>
  </si>
  <si>
    <t xml:space="preserve">Springfield High  </t>
  </si>
  <si>
    <t xml:space="preserve">Good Shepherd Catholic  </t>
  </si>
  <si>
    <t>St Johnsbury Acad</t>
  </si>
  <si>
    <t>Starksboro</t>
  </si>
  <si>
    <t xml:space="preserve">Robinson  </t>
  </si>
  <si>
    <t>Stowe</t>
  </si>
  <si>
    <t>Sudbury</t>
  </si>
  <si>
    <t xml:space="preserve">Sudbury Country  </t>
  </si>
  <si>
    <t>Sutton</t>
  </si>
  <si>
    <t xml:space="preserve">Sutton Village  </t>
  </si>
  <si>
    <t>Swanton</t>
  </si>
  <si>
    <t xml:space="preserve">Swanton Ctrl  </t>
  </si>
  <si>
    <t>Thetford Acad</t>
  </si>
  <si>
    <t>Townshend</t>
  </si>
  <si>
    <t xml:space="preserve">Townshend Elem  </t>
  </si>
  <si>
    <t>Townshend/UHSD#34</t>
  </si>
  <si>
    <t>Troy</t>
  </si>
  <si>
    <t xml:space="preserve">Troy Elem  </t>
  </si>
  <si>
    <t>Tunbridge</t>
  </si>
  <si>
    <t xml:space="preserve">Tunbridge Ctrl  </t>
  </si>
  <si>
    <t>Underhill/ID</t>
  </si>
  <si>
    <t xml:space="preserve">Underhill Graded ID  </t>
  </si>
  <si>
    <t xml:space="preserve">W Rutland High  </t>
  </si>
  <si>
    <t xml:space="preserve">Albert Bridge  </t>
  </si>
  <si>
    <t>Waitsfield</t>
  </si>
  <si>
    <t xml:space="preserve">Waitsfield Elem  </t>
  </si>
  <si>
    <t>Warren</t>
  </si>
  <si>
    <t xml:space="preserve">Warren Elem  </t>
  </si>
  <si>
    <t>Washington</t>
  </si>
  <si>
    <t xml:space="preserve">Washington Village  </t>
  </si>
  <si>
    <t xml:space="preserve">Thatcher Brook Primary  </t>
  </si>
  <si>
    <t>Waterford</t>
  </si>
  <si>
    <t xml:space="preserve">Waterford Elem  </t>
  </si>
  <si>
    <t>Waterville</t>
  </si>
  <si>
    <t xml:space="preserve">Waterville Ctrl  </t>
  </si>
  <si>
    <t>Weathersfield</t>
  </si>
  <si>
    <t xml:space="preserve">Weathersfield Middle  </t>
  </si>
  <si>
    <t xml:space="preserve">Weathersfield Elem  </t>
  </si>
  <si>
    <t>Wells River/USD#21</t>
  </si>
  <si>
    <t xml:space="preserve">Blue Mountain Union  </t>
  </si>
  <si>
    <t>Westminster</t>
  </si>
  <si>
    <t>Whitingham</t>
  </si>
  <si>
    <t>Williamstown</t>
  </si>
  <si>
    <t xml:space="preserve">Williamstown Elem  </t>
  </si>
  <si>
    <t xml:space="preserve">Williamstown Middle/High  </t>
  </si>
  <si>
    <t>Williston</t>
  </si>
  <si>
    <t xml:space="preserve">Pine Ridge  </t>
  </si>
  <si>
    <t xml:space="preserve">Allen Brook  </t>
  </si>
  <si>
    <t xml:space="preserve">Williston Ctrl  </t>
  </si>
  <si>
    <t>Wilmington</t>
  </si>
  <si>
    <t xml:space="preserve">Deerfield Valley Elem  </t>
  </si>
  <si>
    <t>Windham</t>
  </si>
  <si>
    <t xml:space="preserve">Windham Elem  </t>
  </si>
  <si>
    <t>Windsor</t>
  </si>
  <si>
    <t xml:space="preserve">State Street Elem  </t>
  </si>
  <si>
    <t xml:space="preserve">Windsor Jr/Sr High  </t>
  </si>
  <si>
    <t>Winooski/ID</t>
  </si>
  <si>
    <t>Woodford</t>
  </si>
  <si>
    <t>Woodstock</t>
  </si>
  <si>
    <t xml:space="preserve">Woodstock Elem  </t>
  </si>
  <si>
    <t>Woodstock/UHSD#4</t>
  </si>
  <si>
    <t>Worcester</t>
  </si>
  <si>
    <t xml:space="preserve">Doty Meml  </t>
  </si>
  <si>
    <t>Albany</t>
  </si>
  <si>
    <t xml:space="preserve">Albany Cmnty  </t>
  </si>
  <si>
    <t xml:space="preserve">Fisher  </t>
  </si>
  <si>
    <t>Athens</t>
  </si>
  <si>
    <t xml:space="preserve">Athens Elem  </t>
  </si>
  <si>
    <t>Bakersfield</t>
  </si>
  <si>
    <t xml:space="preserve">Bakersfield  </t>
  </si>
  <si>
    <t>Barnet</t>
  </si>
  <si>
    <t xml:space="preserve">Barnet  </t>
  </si>
  <si>
    <t>Barre City</t>
  </si>
  <si>
    <t xml:space="preserve">St Monicas Elem   </t>
  </si>
  <si>
    <t>Barton</t>
  </si>
  <si>
    <t xml:space="preserve">St Pauls Elem   </t>
  </si>
  <si>
    <t>Belvidere</t>
  </si>
  <si>
    <t xml:space="preserve">Belvidere Ctrl  </t>
  </si>
  <si>
    <t xml:space="preserve">Bennington Elem  </t>
  </si>
  <si>
    <t>Bennington   Inc</t>
  </si>
  <si>
    <t xml:space="preserve">Catamount Elem  </t>
  </si>
  <si>
    <t xml:space="preserve">Monument Elem  </t>
  </si>
  <si>
    <t xml:space="preserve">Mt Anthony Union Middle  </t>
  </si>
  <si>
    <t>Berlin</t>
  </si>
  <si>
    <t xml:space="preserve">Berlin Elem  </t>
  </si>
  <si>
    <t>Bolton</t>
  </si>
  <si>
    <t xml:space="preserve">Smilie Meml  </t>
  </si>
  <si>
    <t>Bradford/ID</t>
  </si>
  <si>
    <t xml:space="preserve">Bradford Elem  </t>
  </si>
  <si>
    <t>Brownington</t>
  </si>
  <si>
    <t xml:space="preserve">Brownington Ctrl  </t>
  </si>
  <si>
    <t xml:space="preserve">Burlington High  </t>
  </si>
  <si>
    <t xml:space="preserve">Christ The King  </t>
  </si>
  <si>
    <t xml:space="preserve">Edmunds Elem  </t>
  </si>
  <si>
    <t xml:space="preserve">Mater Christi  </t>
  </si>
  <si>
    <t>Calais</t>
  </si>
  <si>
    <t xml:space="preserve">Calais Elem  </t>
  </si>
  <si>
    <t>Canaan</t>
  </si>
  <si>
    <t xml:space="preserve">Canaan Meml  </t>
  </si>
  <si>
    <t>Hinesburg/UHSD#15</t>
  </si>
  <si>
    <t>Irasburg</t>
  </si>
  <si>
    <t>Irasburg Village</t>
  </si>
  <si>
    <t>Jamaica</t>
  </si>
  <si>
    <t>Jamaica Village</t>
  </si>
  <si>
    <t>Jay/Westfield</t>
  </si>
  <si>
    <t>Jericho Elem</t>
  </si>
  <si>
    <t>Johnson Elem</t>
  </si>
  <si>
    <t>Leicester</t>
  </si>
  <si>
    <t>Leicester Ctrl</t>
  </si>
  <si>
    <t>Lunenburg</t>
  </si>
  <si>
    <t>Mary Hogan Elem</t>
  </si>
  <si>
    <t>Middlesex</t>
  </si>
  <si>
    <t>Rumney Elem</t>
  </si>
  <si>
    <t>Monkton</t>
  </si>
  <si>
    <t>Monkton Ctrl</t>
  </si>
  <si>
    <t xml:space="preserve">Montgomery </t>
  </si>
  <si>
    <t>Montgomery Elem</t>
  </si>
  <si>
    <t>St Michaels Elem</t>
  </si>
  <si>
    <t>Moretown</t>
  </si>
  <si>
    <t>Moretown Elem</t>
  </si>
  <si>
    <t>Morristown</t>
  </si>
  <si>
    <t>Morristown Elem</t>
  </si>
  <si>
    <t>Mt Holly</t>
  </si>
  <si>
    <t>N Bennington Grade</t>
  </si>
  <si>
    <t>Newfane</t>
  </si>
  <si>
    <t>Newfane Elem</t>
  </si>
  <si>
    <t>Sacred Heart Elem</t>
  </si>
  <si>
    <t>Northfield</t>
  </si>
  <si>
    <t>Northfield Elem</t>
  </si>
  <si>
    <t>Northfield High</t>
  </si>
  <si>
    <t>Norton</t>
  </si>
  <si>
    <t>Norton Village</t>
  </si>
  <si>
    <t>Norwich/Hanover</t>
  </si>
  <si>
    <t>Marion Cross</t>
  </si>
  <si>
    <t>Orange</t>
  </si>
  <si>
    <t>Orange Ctr</t>
  </si>
  <si>
    <t>Orleans/UHSD#24</t>
  </si>
  <si>
    <t>Pawlet/USD#47</t>
  </si>
  <si>
    <t>Peacham</t>
  </si>
  <si>
    <t>Peacham Elem</t>
  </si>
  <si>
    <t>Plymouth</t>
  </si>
  <si>
    <t>Plymouth Elem</t>
  </si>
  <si>
    <t>Pownal</t>
  </si>
  <si>
    <t>Pownal Elem</t>
  </si>
  <si>
    <t>Putney Ctrl</t>
  </si>
  <si>
    <t>Randolph</t>
  </si>
  <si>
    <t xml:space="preserve">Randolph Elem  </t>
  </si>
  <si>
    <t>Reading</t>
  </si>
  <si>
    <t xml:space="preserve">Reading Elem  </t>
  </si>
  <si>
    <t xml:space="preserve">Richford Elem  </t>
  </si>
  <si>
    <t>Weybridge</t>
  </si>
  <si>
    <t xml:space="preserve">Weybridge Elem  </t>
  </si>
  <si>
    <t>Castleton/USD#42</t>
  </si>
  <si>
    <t>Charlotte</t>
  </si>
  <si>
    <t xml:space="preserve">Charlotte Ctrl  </t>
  </si>
  <si>
    <t>Chester/USD#29</t>
  </si>
  <si>
    <t xml:space="preserve">Chester Andover Union  </t>
  </si>
  <si>
    <t xml:space="preserve">Union Meml  </t>
  </si>
  <si>
    <t>Corinth/USD#36</t>
  </si>
  <si>
    <t xml:space="preserve">Waits River Valley  </t>
  </si>
  <si>
    <t>Danby/USD#23</t>
  </si>
  <si>
    <t xml:space="preserve">Currier Meml Union  </t>
  </si>
  <si>
    <t>Danville</t>
  </si>
  <si>
    <t xml:space="preserve">Danville Village  </t>
  </si>
  <si>
    <t xml:space="preserve">Long Trail  </t>
  </si>
  <si>
    <t>Dummerston</t>
  </si>
  <si>
    <t xml:space="preserve">Dummerston Elem  </t>
  </si>
  <si>
    <t xml:space="preserve">E Haven River  </t>
  </si>
  <si>
    <t xml:space="preserve">E Montpelier Elem  </t>
  </si>
  <si>
    <t>Elmore</t>
  </si>
  <si>
    <t xml:space="preserve">Lake Elmore  </t>
  </si>
  <si>
    <t xml:space="preserve">Enosburg Falls High  </t>
  </si>
  <si>
    <t>Essex Jct/ID</t>
  </si>
  <si>
    <t xml:space="preserve">Hiawatha  </t>
  </si>
  <si>
    <t xml:space="preserve">Summit Street Elem  </t>
  </si>
  <si>
    <t>Essex Town</t>
  </si>
  <si>
    <t xml:space="preserve">Essex Elem  </t>
  </si>
  <si>
    <t xml:space="preserve">Essex Middle  </t>
  </si>
  <si>
    <t xml:space="preserve">Founders Meml  </t>
  </si>
  <si>
    <t>Fair Haven</t>
  </si>
  <si>
    <t xml:space="preserve">Fair Haven Graded  </t>
  </si>
  <si>
    <t>Fairlee</t>
  </si>
  <si>
    <t xml:space="preserve">Fairlee Elem  </t>
  </si>
  <si>
    <t>Franklin</t>
  </si>
  <si>
    <t xml:space="preserve">Franklin Ctrl  </t>
  </si>
  <si>
    <t>Grafton</t>
  </si>
  <si>
    <t xml:space="preserve">Grafton Elem  </t>
  </si>
  <si>
    <t>Granby</t>
  </si>
  <si>
    <t xml:space="preserve">Granby Ctrl  </t>
  </si>
  <si>
    <t>Grand Isle</t>
  </si>
  <si>
    <t xml:space="preserve">Grand Isle Elem  </t>
  </si>
  <si>
    <t>Guildhall</t>
  </si>
  <si>
    <t xml:space="preserve">Guildhall Elem  </t>
  </si>
  <si>
    <t>Guilford</t>
  </si>
  <si>
    <t xml:space="preserve">Guilford Ctrl  </t>
  </si>
  <si>
    <t>Halifax</t>
  </si>
  <si>
    <t xml:space="preserve">Halifax West  </t>
  </si>
  <si>
    <t>Hancock</t>
  </si>
  <si>
    <t xml:space="preserve">Hancock Village  </t>
  </si>
  <si>
    <t>Hardwick</t>
  </si>
  <si>
    <t xml:space="preserve">Hardwick Elem  </t>
  </si>
  <si>
    <t xml:space="preserve">Dothan Brook Elem  </t>
  </si>
  <si>
    <t xml:space="preserve">Hartford High  </t>
  </si>
  <si>
    <t xml:space="preserve">Hartford Meml Middle  </t>
  </si>
  <si>
    <t>White River Elem</t>
  </si>
  <si>
    <t>Ripton</t>
  </si>
  <si>
    <t xml:space="preserve">Ripton Elem  </t>
  </si>
  <si>
    <t xml:space="preserve">Cherry Hill Elem  </t>
  </si>
  <si>
    <t xml:space="preserve">Saxtons River Elem  </t>
  </si>
  <si>
    <t>Roxbury</t>
  </si>
  <si>
    <t xml:space="preserve">Roxbury Village  </t>
  </si>
  <si>
    <t>Mt St Joseph Acad</t>
  </si>
  <si>
    <t>Rutland Town</t>
  </si>
  <si>
    <t xml:space="preserve">Rutland Town Elem  </t>
  </si>
  <si>
    <t xml:space="preserve">Orchard  </t>
  </si>
  <si>
    <t xml:space="preserve">S Burlington Ctrl  </t>
  </si>
  <si>
    <t>Shaftsbury</t>
  </si>
  <si>
    <t xml:space="preserve">Shaftsbury Elem  </t>
  </si>
  <si>
    <t>Shoreham</t>
  </si>
  <si>
    <t xml:space="preserve">Shoreham Elem  </t>
  </si>
  <si>
    <t xml:space="preserve">Elm Hill  </t>
  </si>
  <si>
    <t>Bellows Free Acad</t>
  </si>
  <si>
    <t xml:space="preserve">St Albans City Elem  </t>
  </si>
  <si>
    <t>Stockbridge</t>
  </si>
  <si>
    <t xml:space="preserve">Stockbridge Ctrl  </t>
  </si>
  <si>
    <t>Strafford</t>
  </si>
  <si>
    <t xml:space="preserve">Newton Elem  </t>
  </si>
  <si>
    <t>Wallingford</t>
  </si>
  <si>
    <t xml:space="preserve">Wallingford Elem  </t>
  </si>
  <si>
    <t>Wardsboro</t>
  </si>
  <si>
    <t xml:space="preserve">Wardsboro Ctrl  </t>
  </si>
  <si>
    <t xml:space="preserve">Crossett Brook Middle  </t>
  </si>
  <si>
    <t>Wells</t>
  </si>
  <si>
    <t xml:space="preserve">Wells Village  </t>
  </si>
  <si>
    <t>Westford</t>
  </si>
  <si>
    <t xml:space="preserve">Westford Elem  </t>
  </si>
  <si>
    <t>Whiting</t>
  </si>
  <si>
    <t xml:space="preserve">Whiting Village  </t>
  </si>
  <si>
    <t>Winooki</t>
  </si>
  <si>
    <t xml:space="preserve">St Francis Xavier  </t>
  </si>
  <si>
    <t>East Haven</t>
  </si>
  <si>
    <t>East Montpelier</t>
  </si>
  <si>
    <t>Mount Holly</t>
  </si>
  <si>
    <t>Tinmouth</t>
  </si>
  <si>
    <t>Vernon</t>
  </si>
  <si>
    <t>West Rutland</t>
  </si>
  <si>
    <t>Concord  Schools</t>
  </si>
  <si>
    <t>Milton Elem</t>
  </si>
  <si>
    <t xml:space="preserve">Rochester Schools </t>
  </si>
  <si>
    <t xml:space="preserve">Rutland Middle  </t>
  </si>
  <si>
    <t>Rutland Intermediate</t>
  </si>
  <si>
    <t>Northwest  Elem</t>
  </si>
  <si>
    <t>Tinmouth Elem</t>
  </si>
  <si>
    <t>Underhill Town</t>
  </si>
  <si>
    <t>Underhill Ctrl</t>
  </si>
  <si>
    <t>Vergennes/UESD#44</t>
  </si>
  <si>
    <t>Vergennes/UHSD#5</t>
  </si>
  <si>
    <t>Vergennes Union Elem</t>
  </si>
  <si>
    <t>Castleton/Hubbardton Schools</t>
  </si>
  <si>
    <t>Londonderry/USD#20</t>
  </si>
  <si>
    <t>St Johnsbury Schools</t>
  </si>
  <si>
    <t>Waterbury/Duxbury/USD#45</t>
  </si>
  <si>
    <t>Waterbury/Duxbury/UHSD#19</t>
  </si>
  <si>
    <t>Wheeler  (HO)</t>
  </si>
  <si>
    <t>Flynn  (JJ)</t>
  </si>
  <si>
    <t>Barnes  (Lawrence)</t>
  </si>
  <si>
    <t xml:space="preserve">Hunt (LC) Middle  </t>
  </si>
  <si>
    <t xml:space="preserve">Edmunds (GF) Middle  </t>
  </si>
  <si>
    <t>Stark  (Molly)</t>
  </si>
  <si>
    <t>Smith (CP)</t>
  </si>
  <si>
    <t xml:space="preserve">Fleming (Thomas) </t>
  </si>
  <si>
    <t xml:space="preserve">Tuttle (FH) Middle  </t>
  </si>
  <si>
    <t>Jay Westfield Joint Elem</t>
  </si>
  <si>
    <t>ACCESS  EXP</t>
  </si>
  <si>
    <t>GRANTS</t>
  </si>
  <si>
    <t>TOTAL BOOKS</t>
  </si>
  <si>
    <t>AUDIO</t>
  </si>
  <si>
    <t>VIDEO</t>
  </si>
  <si>
    <t>SUBSCRIP</t>
  </si>
  <si>
    <t>STUDENTS</t>
  </si>
  <si>
    <t>TOTAL</t>
  </si>
  <si>
    <t>VISITS</t>
  </si>
  <si>
    <t>ILL TO OTHERS</t>
  </si>
  <si>
    <t>ILL  RECD</t>
  </si>
  <si>
    <t>TOTAL   CIRC</t>
  </si>
  <si>
    <t># PC'S</t>
  </si>
  <si>
    <t>#PUB PC'S</t>
  </si>
  <si>
    <t xml:space="preserve">INTERNET? N/Y (HS or D) </t>
  </si>
  <si>
    <t>Lothrop Elem</t>
  </si>
  <si>
    <t xml:space="preserve">The Putney School </t>
  </si>
  <si>
    <t>Central Elem</t>
  </si>
  <si>
    <t xml:space="preserve">Chelsea School  </t>
  </si>
  <si>
    <t>The Grammer School</t>
  </si>
  <si>
    <t>Thetford Elem</t>
  </si>
  <si>
    <t>Westminster Schools</t>
  </si>
  <si>
    <t>Missisquoi Valley UHS</t>
  </si>
  <si>
    <t xml:space="preserve">Woodford Elem </t>
  </si>
  <si>
    <t>Barre City Elem/Middle</t>
  </si>
  <si>
    <t xml:space="preserve">Spaulding High/Tech Ctr  </t>
  </si>
  <si>
    <t xml:space="preserve">Mt Anthony UHS  </t>
  </si>
  <si>
    <t xml:space="preserve">Oxbow UHS  </t>
  </si>
  <si>
    <t xml:space="preserve">Otter Valley UHS  </t>
  </si>
  <si>
    <t xml:space="preserve">Brattleboro/UHSD#6  </t>
  </si>
  <si>
    <t xml:space="preserve">Brattleboro Union Mid/High  </t>
  </si>
  <si>
    <t xml:space="preserve">Mt Abraham UHS  </t>
  </si>
  <si>
    <t xml:space="preserve">Green Mtn UHS  </t>
  </si>
  <si>
    <t xml:space="preserve">Mill River UHS  </t>
  </si>
  <si>
    <t xml:space="preserve">Porters Point Primary </t>
  </si>
  <si>
    <t xml:space="preserve">Craftsbury         </t>
  </si>
  <si>
    <t>Craftsbury Elem &amp; Acad</t>
  </si>
  <si>
    <t>East Montpelier/UHSD#32</t>
  </si>
  <si>
    <t xml:space="preserve">Essex Jct            </t>
  </si>
  <si>
    <t>Essex High &amp; Ctr Tech Ed</t>
  </si>
  <si>
    <t xml:space="preserve">Lawton (AD) Inter  </t>
  </si>
  <si>
    <t xml:space="preserve">Fair Haven UHS  </t>
  </si>
  <si>
    <t xml:space="preserve">Georgia Elem/Middle  </t>
  </si>
  <si>
    <t xml:space="preserve">Glover Cmnty  </t>
  </si>
  <si>
    <t xml:space="preserve">Hazen UHS  </t>
  </si>
  <si>
    <t>Champlain Vly UHS</t>
  </si>
  <si>
    <t xml:space="preserve">Lamoille UHS  </t>
  </si>
  <si>
    <t xml:space="preserve">Mt Mansfield UHS  </t>
  </si>
  <si>
    <t xml:space="preserve">Middlebury UHS  </t>
  </si>
  <si>
    <t>Peoples Acad</t>
  </si>
  <si>
    <t>New Haven</t>
  </si>
  <si>
    <t>Beeman School</t>
  </si>
  <si>
    <t xml:space="preserve">N Country UHS  </t>
  </si>
  <si>
    <t>No Bennington/ID</t>
  </si>
  <si>
    <t>No Hero</t>
  </si>
  <si>
    <t>Lake Region UHS</t>
  </si>
  <si>
    <t>Mettawee Cmnty</t>
  </si>
  <si>
    <t xml:space="preserve">Twinfield UHS  </t>
  </si>
  <si>
    <t xml:space="preserve">Randolph UHS  </t>
  </si>
  <si>
    <t xml:space="preserve">Bellows Falls UHS  </t>
  </si>
  <si>
    <t>Saint Albans City</t>
  </si>
  <si>
    <t>Saint Albans Town</t>
  </si>
  <si>
    <t>Saint Johnsbury</t>
  </si>
  <si>
    <t>Vermont Acad</t>
  </si>
  <si>
    <t xml:space="preserve">Shelburne Cmnty  </t>
  </si>
  <si>
    <t>So Burlington</t>
  </si>
  <si>
    <t xml:space="preserve">Stowe Middle/High  </t>
  </si>
  <si>
    <t>Stratton Mountain</t>
  </si>
  <si>
    <t>Stratton Mtn. School</t>
  </si>
  <si>
    <t xml:space="preserve">Thetford      </t>
  </si>
  <si>
    <t xml:space="preserve">Leland  &amp; Gray UHS  </t>
  </si>
  <si>
    <t>Vergennes UHS</t>
  </si>
  <si>
    <t>Vernon Elem School</t>
  </si>
  <si>
    <t xml:space="preserve">Harwood UHS  </t>
  </si>
  <si>
    <t>West Windsor</t>
  </si>
  <si>
    <t>Winooski School Dist.</t>
  </si>
  <si>
    <t xml:space="preserve">Woodstock UHS  </t>
  </si>
  <si>
    <t>St Albans Town Educ Ctr</t>
  </si>
  <si>
    <t>Essential Early Educ Ctr</t>
  </si>
  <si>
    <t>Stowe Elem</t>
  </si>
  <si>
    <t>ELEC DBS OFFERED? (N/Y)</t>
  </si>
  <si>
    <t>Rice Meml High</t>
  </si>
  <si>
    <t>35</t>
  </si>
  <si>
    <t>Y/HS</t>
  </si>
  <si>
    <t>N</t>
  </si>
  <si>
    <t>37.5</t>
  </si>
  <si>
    <t>Y</t>
  </si>
  <si>
    <t>37</t>
  </si>
  <si>
    <t>42.5/6</t>
  </si>
  <si>
    <t>?</t>
  </si>
  <si>
    <t>38.75/16</t>
  </si>
  <si>
    <t>40/?</t>
  </si>
  <si>
    <t>41.5</t>
  </si>
  <si>
    <t>40</t>
  </si>
  <si>
    <t>41.25</t>
  </si>
  <si>
    <t>36.25</t>
  </si>
  <si>
    <t>7.33</t>
  </si>
  <si>
    <t>38.75</t>
  </si>
  <si>
    <t>43.75</t>
  </si>
  <si>
    <t>32.5</t>
  </si>
  <si>
    <t>39.5</t>
  </si>
  <si>
    <t>38.5</t>
  </si>
  <si>
    <t>44.75</t>
  </si>
  <si>
    <t>42.5</t>
  </si>
  <si>
    <t>45</t>
  </si>
  <si>
    <t>43.75/14</t>
  </si>
  <si>
    <t>48.75</t>
  </si>
  <si>
    <t>38.5/6</t>
  </si>
  <si>
    <t>47.5</t>
  </si>
  <si>
    <t>30</t>
  </si>
  <si>
    <t>36</t>
  </si>
  <si>
    <t>42</t>
  </si>
  <si>
    <t>36.5</t>
  </si>
  <si>
    <t>41.5/7</t>
  </si>
  <si>
    <t>45/25</t>
  </si>
  <si>
    <t>24</t>
  </si>
  <si>
    <t>36.75</t>
  </si>
  <si>
    <t>76.5</t>
  </si>
  <si>
    <t>40.25</t>
  </si>
  <si>
    <t>74.25</t>
  </si>
  <si>
    <t>28.25</t>
  </si>
  <si>
    <t>50</t>
  </si>
  <si>
    <t>33.75</t>
  </si>
  <si>
    <t>29.25</t>
  </si>
  <si>
    <t>66.5/48</t>
  </si>
  <si>
    <t>19.5</t>
  </si>
  <si>
    <t>28</t>
  </si>
  <si>
    <t xml:space="preserve">Y </t>
  </si>
  <si>
    <t>37.75</t>
  </si>
  <si>
    <t>Y/D</t>
  </si>
  <si>
    <t>39</t>
  </si>
  <si>
    <t>38.50</t>
  </si>
  <si>
    <t>9</t>
  </si>
  <si>
    <t>40/16</t>
  </si>
  <si>
    <t>y</t>
  </si>
  <si>
    <t>6</t>
  </si>
  <si>
    <t>Sunderland</t>
  </si>
  <si>
    <t>Sunderland Elementary</t>
  </si>
  <si>
    <t>16</t>
  </si>
  <si>
    <t>Chittenden</t>
  </si>
  <si>
    <t>47.5/9</t>
  </si>
  <si>
    <t>Barstow Meml</t>
  </si>
  <si>
    <t>VOLS PER STUDENT</t>
  </si>
  <si>
    <t xml:space="preserve"> TOTAL  </t>
  </si>
  <si>
    <t xml:space="preserve"> STUDENTS </t>
  </si>
  <si>
    <t xml:space="preserve"> HRS OPEN  W/S </t>
  </si>
  <si>
    <t xml:space="preserve"> COLLEXP </t>
  </si>
  <si>
    <t>OTHER EXP</t>
  </si>
  <si>
    <t>TOTAL EXP</t>
  </si>
  <si>
    <t>CIRC PER STUDENT</t>
  </si>
  <si>
    <t>VISITS PER STUDENT</t>
  </si>
  <si>
    <t>REF TRANS</t>
  </si>
  <si>
    <t>REF TRANS PER STUDENT</t>
  </si>
  <si>
    <t>TRAIN SESS</t>
  </si>
  <si>
    <t>ELEC FORM EXP</t>
  </si>
  <si>
    <t>ELEC DB  EXP</t>
  </si>
  <si>
    <t>ELEC DBS (SELECTED)</t>
  </si>
  <si>
    <t>PCUSERS PER DAY</t>
  </si>
  <si>
    <t>LIBN W/ ALA-MLS</t>
  </si>
  <si>
    <t>LIBN W/ OTH MASTERS</t>
  </si>
  <si>
    <t>LIBN W/O MASTERS</t>
  </si>
  <si>
    <t xml:space="preserve"> FTE LIBNS </t>
  </si>
  <si>
    <t xml:space="preserve">OTH STAFF </t>
  </si>
  <si>
    <t xml:space="preserve">TOT FTE </t>
  </si>
  <si>
    <t xml:space="preserve">VOL HRS </t>
  </si>
  <si>
    <t>FAC/ STAFF</t>
  </si>
  <si>
    <t>COLL EXP</t>
  </si>
  <si>
    <t>ELEC FMT  EXP</t>
  </si>
  <si>
    <t>ELEC FMT</t>
  </si>
  <si>
    <t>COLL EXP      PER STUDENT</t>
  </si>
  <si>
    <t>TOTAL PRGMS</t>
  </si>
  <si>
    <t>COOP PRGMS</t>
  </si>
  <si>
    <t>PRGMS ATTEND</t>
  </si>
  <si>
    <t>VOL/FOF/GRO/NB/SIRS</t>
  </si>
  <si>
    <t>WB</t>
  </si>
  <si>
    <t>VOL/GRO</t>
  </si>
  <si>
    <t>VOL/NT</t>
  </si>
  <si>
    <t>VOL/CQ/EBSCO/GRE</t>
  </si>
  <si>
    <t>VOL/WB</t>
  </si>
  <si>
    <t>VOL</t>
  </si>
  <si>
    <t>VOL/GLI</t>
  </si>
  <si>
    <t>VOL/CQ/SIRS/etc.</t>
  </si>
  <si>
    <t>VOL/EB/SIRS/WB/etc.</t>
  </si>
  <si>
    <t>VOL/FOF/NB</t>
  </si>
  <si>
    <t>VOL/FOF/GRO/etc.</t>
  </si>
  <si>
    <t>VOL/GRO/UV</t>
  </si>
  <si>
    <t>VOL/etc.</t>
  </si>
  <si>
    <t>UV</t>
  </si>
  <si>
    <t>VOL/PQ</t>
  </si>
  <si>
    <t>VOL/EB/EBSCO/GSSC/SO</t>
  </si>
  <si>
    <t>EB/PQ</t>
  </si>
  <si>
    <t>VOL/UV</t>
  </si>
  <si>
    <t>VOL/EB</t>
  </si>
  <si>
    <t>VOL/EL/etc.</t>
  </si>
  <si>
    <t>VOL/CQ/EBSCO/GRO/NT/etc.</t>
  </si>
  <si>
    <t>VOL/CG/WB</t>
  </si>
  <si>
    <t>VOL/EBSCO/UV/WB</t>
  </si>
  <si>
    <t>EBSCO</t>
  </si>
  <si>
    <t>VOL/CG/EBSO/GRO</t>
  </si>
  <si>
    <t>GHRC/GSRC</t>
  </si>
  <si>
    <t>VOL/SIRS/etc.</t>
  </si>
  <si>
    <t>VOL/FOF/GSRC</t>
  </si>
  <si>
    <t>VOL/FOF/NB/PQ/UV</t>
  </si>
  <si>
    <t>VOL/SIRS</t>
  </si>
  <si>
    <t>VOL/GRO/etc.</t>
  </si>
  <si>
    <t>INFOTRAC</t>
  </si>
  <si>
    <t>VOL/EB/GBRC/GLI/SIRS/UV</t>
  </si>
  <si>
    <t>VOL/NV/WB/etc.</t>
  </si>
  <si>
    <t>VOL/EBSCO/GRO/etc.</t>
  </si>
  <si>
    <t>BP/UV/etc.</t>
  </si>
  <si>
    <t>VOL/GRO/GBRC/GHRC/SIRS</t>
  </si>
  <si>
    <t>VOL/EB/NYT/OED/PQ/etc.</t>
  </si>
  <si>
    <t>VOL/GROVE/PQ</t>
  </si>
  <si>
    <t>VOL/EB/FOF/OPP</t>
  </si>
  <si>
    <t>VOL/WB/etc.</t>
  </si>
  <si>
    <t>WB/etc.</t>
  </si>
  <si>
    <t>EBSCO/NYT/SIRS</t>
  </si>
  <si>
    <t>VOL/CG/NV</t>
  </si>
  <si>
    <t>UV/WB/etc.</t>
  </si>
  <si>
    <t>UV/WB</t>
  </si>
  <si>
    <t>VOL/EBSCO/WB</t>
  </si>
  <si>
    <t xml:space="preserve">Whitingham/Twin Valley Mid  </t>
  </si>
  <si>
    <t xml:space="preserve">Twin Valley High  </t>
  </si>
  <si>
    <t>VOL/CG/EBSCO/GRO/etc.</t>
  </si>
  <si>
    <t>VOL/FOF</t>
  </si>
  <si>
    <t>Sunderland EleM</t>
  </si>
  <si>
    <t>Sunderland Elem</t>
  </si>
  <si>
    <t>Academy School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</si>
</sst>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$&quot;#,##0\ ;\(&quot;$&quot;#,##0\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0.000000000"/>
    <numFmt numFmtId="179" formatCode="0.00000000"/>
    <numFmt numFmtId="180" formatCode="#,##0.0"/>
  </numFmts>
  <fonts count="10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sz val="10"/>
      <color indexed="58"/>
      <name val="Arial"/>
      <family val="2"/>
    </font>
    <font>
      <b/>
      <sz val="10"/>
      <name val="Arial"/>
      <family val="2"/>
    </font>
    <font>
      <sz val="8"/>
      <name val="Times New Roman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Fill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23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23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3" fontId="5" fillId="2" borderId="1" xfId="23" applyNumberFormat="1" applyFont="1" applyFill="1" applyBorder="1" applyAlignment="1">
      <alignment horizontal="center" vertical="center" wrapText="1"/>
      <protection/>
    </xf>
    <xf numFmtId="3" fontId="3" fillId="3" borderId="0" xfId="0" applyNumberFormat="1" applyFont="1" applyFill="1" applyBorder="1" applyAlignment="1">
      <alignment horizontal="center"/>
    </xf>
    <xf numFmtId="3" fontId="5" fillId="0" borderId="0" xfId="23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center" vertical="center" wrapText="1"/>
      <protection/>
    </xf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0" xfId="23" applyFont="1" applyFill="1" applyBorder="1" applyAlignment="1">
      <alignment horizontal="center"/>
      <protection/>
    </xf>
    <xf numFmtId="0" fontId="4" fillId="3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/>
      <protection locked="0"/>
    </xf>
    <xf numFmtId="0" fontId="3" fillId="2" borderId="0" xfId="23" applyFont="1" applyFill="1" applyBorder="1" applyAlignment="1">
      <alignment horizontal="center"/>
      <protection/>
    </xf>
    <xf numFmtId="0" fontId="3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3" applyFont="1" applyFill="1" applyBorder="1" applyAlignment="1">
      <alignment horizontal="center" vertical="center" wrapText="1"/>
      <protection/>
    </xf>
    <xf numFmtId="49" fontId="3" fillId="3" borderId="0" xfId="0" applyNumberFormat="1" applyFont="1" applyFill="1" applyBorder="1" applyAlignment="1">
      <alignment horizontal="center"/>
    </xf>
    <xf numFmtId="49" fontId="3" fillId="3" borderId="0" xfId="22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22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2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1" fontId="5" fillId="0" borderId="0" xfId="15" applyNumberFormat="1" applyFont="1" applyFill="1" applyBorder="1" applyAlignment="1">
      <alignment horizontal="center" vertical="center" wrapText="1"/>
    </xf>
    <xf numFmtId="3" fontId="5" fillId="0" borderId="0" xfId="15" applyNumberFormat="1" applyFont="1" applyFill="1" applyBorder="1" applyAlignment="1">
      <alignment horizontal="center" vertical="center" wrapText="1"/>
    </xf>
    <xf numFmtId="3" fontId="3" fillId="2" borderId="0" xfId="15" applyNumberFormat="1" applyFont="1" applyFill="1" applyBorder="1" applyAlignment="1">
      <alignment horizontal="center"/>
    </xf>
    <xf numFmtId="3" fontId="3" fillId="3" borderId="0" xfId="15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2" borderId="1" xfId="15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5" fillId="2" borderId="1" xfId="23" applyNumberFormat="1" applyFont="1" applyFill="1" applyBorder="1" applyAlignment="1">
      <alignment horizontal="center" vertical="center" wrapText="1"/>
      <protection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15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15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15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22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2" borderId="1" xfId="23" applyFont="1" applyFill="1" applyBorder="1" applyAlignment="1" applyProtection="1">
      <alignment horizontal="left" vertical="center"/>
      <protection locked="0"/>
    </xf>
    <xf numFmtId="0" fontId="5" fillId="2" borderId="1" xfId="23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5" fillId="0" borderId="6" xfId="23" applyFont="1" applyFill="1" applyBorder="1" applyAlignment="1" applyProtection="1">
      <alignment horizontal="left" vertical="center"/>
      <protection locked="0"/>
    </xf>
    <xf numFmtId="0" fontId="5" fillId="0" borderId="7" xfId="23" applyFont="1" applyFill="1" applyBorder="1" applyAlignment="1">
      <alignment horizontal="left" vertical="center"/>
      <protection/>
    </xf>
    <xf numFmtId="49" fontId="3" fillId="2" borderId="6" xfId="0" applyNumberFormat="1" applyFont="1" applyFill="1" applyBorder="1" applyAlignment="1" applyProtection="1">
      <alignment/>
      <protection locked="0"/>
    </xf>
    <xf numFmtId="49" fontId="3" fillId="2" borderId="7" xfId="0" applyNumberFormat="1" applyFont="1" applyFill="1" applyBorder="1" applyAlignment="1">
      <alignment/>
    </xf>
    <xf numFmtId="49" fontId="3" fillId="3" borderId="6" xfId="0" applyNumberFormat="1" applyFont="1" applyFill="1" applyBorder="1" applyAlignment="1" applyProtection="1">
      <alignment/>
      <protection locked="0"/>
    </xf>
    <xf numFmtId="49" fontId="3" fillId="3" borderId="7" xfId="0" applyNumberFormat="1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49" fontId="3" fillId="3" borderId="6" xfId="0" applyNumberFormat="1" applyFont="1" applyFill="1" applyBorder="1" applyAlignment="1">
      <alignment/>
    </xf>
    <xf numFmtId="0" fontId="3" fillId="2" borderId="6" xfId="0" applyFont="1" applyFill="1" applyBorder="1" applyAlignment="1" applyProtection="1">
      <alignment/>
      <protection locked="0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49" fontId="3" fillId="3" borderId="6" xfId="0" applyNumberFormat="1" applyFont="1" applyFill="1" applyBorder="1" applyAlignment="1" applyProtection="1">
      <alignment/>
      <protection locked="0"/>
    </xf>
    <xf numFmtId="49" fontId="3" fillId="3" borderId="7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/>
    </xf>
    <xf numFmtId="49" fontId="3" fillId="2" borderId="8" xfId="0" applyNumberFormat="1" applyFont="1" applyFill="1" applyBorder="1" applyAlignment="1" applyProtection="1">
      <alignment/>
      <protection locked="0"/>
    </xf>
    <xf numFmtId="49" fontId="3" fillId="2" borderId="9" xfId="0" applyNumberFormat="1" applyFont="1" applyFill="1" applyBorder="1" applyAlignment="1">
      <alignment/>
    </xf>
    <xf numFmtId="49" fontId="3" fillId="2" borderId="8" xfId="0" applyNumberFormat="1" applyFont="1" applyFill="1" applyBorder="1" applyAlignment="1" applyProtection="1">
      <alignment/>
      <protection locked="0"/>
    </xf>
    <xf numFmtId="0" fontId="4" fillId="2" borderId="9" xfId="0" applyFont="1" applyFill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ixed" xfId="20"/>
    <cellStyle name="Followed Hyperlink" xfId="21"/>
    <cellStyle name="Hyperlink" xfId="22"/>
    <cellStyle name="Normal_statssl2001new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2286000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843915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1670685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15078075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4638675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662940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4975" y="2213610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156</xdr:row>
      <xdr:rowOff>28575</xdr:rowOff>
    </xdr:from>
    <xdr:to>
      <xdr:col>11</xdr:col>
      <xdr:colOff>352425</xdr:colOff>
      <xdr:row>167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58000" y="28498800"/>
          <a:ext cx="19145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2006-2007 School Size/Library Staffing: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 
School Name
Total No. of Students/Faculty/Staff
No. of Students
No. of Faculty/Staff
Libns. holding ALA-MLS
Libns. holding Other Masters
Libns. without Masters
FTE Librarians (40 hr./week)
Other staff
Total FTEs (40 hr./week)
Volunteer hours/week
Hours open weekly (winter/summer)
(Blank=Not reported/not counted)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194024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72104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142208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128492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40100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56864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187928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142875</xdr:colOff>
      <xdr:row>156</xdr:row>
      <xdr:rowOff>28575</xdr:rowOff>
    </xdr:from>
    <xdr:ext cx="2381250" cy="2009775"/>
    <xdr:sp>
      <xdr:nvSpPr>
        <xdr:cNvPr id="8" name="TextBox 8"/>
        <xdr:cNvSpPr txBox="1">
          <a:spLocks noChangeArrowheads="1"/>
        </xdr:cNvSpPr>
      </xdr:nvSpPr>
      <xdr:spPr>
        <a:xfrm>
          <a:off x="5962650" y="24193500"/>
          <a:ext cx="238125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2006-2007 Library Expenses: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Total No. of Students/Faculty/Staff
No. of Students
No. of Faculty/Staff
Collection expenditures (books, periodicals, etc.)
Electronic format expense (CD-ROMs, etc.)
Electronic database expense 
Electronic access expense
Other expenditures
Total expenditures
Grants received
(Blank=Not reported/not counted)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194024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72104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142208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128492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40100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56864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76400" y="187928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257175</xdr:colOff>
      <xdr:row>156</xdr:row>
      <xdr:rowOff>123825</xdr:rowOff>
    </xdr:from>
    <xdr:ext cx="2000250" cy="1800225"/>
    <xdr:sp>
      <xdr:nvSpPr>
        <xdr:cNvPr id="8" name="TextBox 8"/>
        <xdr:cNvSpPr txBox="1">
          <a:spLocks noChangeArrowheads="1"/>
        </xdr:cNvSpPr>
      </xdr:nvSpPr>
      <xdr:spPr>
        <a:xfrm>
          <a:off x="6162675" y="24288750"/>
          <a:ext cx="20002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2006-2007 Library Holdings: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No. of Students
Collection expenditure
Per student collection expenditure
Total books owned
Per student volumes owned
Audio materials
Video materials
Materials in electronic format (e.g., CD-ROM)
Periodical subscriptions
(Blank=Not reported/not counted)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92309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70389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40493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26777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838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55149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86213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114300</xdr:colOff>
      <xdr:row>156</xdr:row>
      <xdr:rowOff>123825</xdr:rowOff>
    </xdr:from>
    <xdr:ext cx="2095500" cy="1295400"/>
    <xdr:sp>
      <xdr:nvSpPr>
        <xdr:cNvPr id="8" name="TextBox 8"/>
        <xdr:cNvSpPr txBox="1">
          <a:spLocks noChangeArrowheads="1"/>
        </xdr:cNvSpPr>
      </xdr:nvSpPr>
      <xdr:spPr>
        <a:xfrm>
          <a:off x="3476625" y="24117300"/>
          <a:ext cx="20955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2006-2007 Library Circulation: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No. of Students
Total circulation, all formats
Circulation per student
Interlibrary loans to other libraries
Interlibrary loans received from other libraries
(Blank=Not reported/not counted)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94024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72104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42208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28492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40100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56864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87928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457200</xdr:colOff>
      <xdr:row>156</xdr:row>
      <xdr:rowOff>9525</xdr:rowOff>
    </xdr:from>
    <xdr:ext cx="2486025" cy="1943100"/>
    <xdr:sp>
      <xdr:nvSpPr>
        <xdr:cNvPr id="8" name="TextBox 8"/>
        <xdr:cNvSpPr txBox="1">
          <a:spLocks noChangeArrowheads="1"/>
        </xdr:cNvSpPr>
      </xdr:nvSpPr>
      <xdr:spPr>
        <a:xfrm>
          <a:off x="5734050" y="24174450"/>
          <a:ext cx="248602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2006-2007 Library Services and Programs: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No. of Students
Total number of visits
Visits per student
Reference transactions
Reference transactions per student
Total # of programs sponsored
Total # of programs sponsored cooperatively                                                          with other organizations
Total Program Attendance
Formal Training Sessions (library/computer skills, etc.)
(Blank=Not reported/not counted)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94024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72104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42208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28492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40100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56864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187928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552450</xdr:colOff>
      <xdr:row>156</xdr:row>
      <xdr:rowOff>76200</xdr:rowOff>
    </xdr:from>
    <xdr:ext cx="3571875" cy="1704975"/>
    <xdr:sp>
      <xdr:nvSpPr>
        <xdr:cNvPr id="8" name="TextBox 8"/>
        <xdr:cNvSpPr txBox="1">
          <a:spLocks noChangeArrowheads="1"/>
        </xdr:cNvSpPr>
      </xdr:nvSpPr>
      <xdr:spPr>
        <a:xfrm>
          <a:off x="3914775" y="24241125"/>
          <a:ext cx="35718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2006-2007 Library Computer Services: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Electronic format expense (CD-ROMs, etc.)
Electronic database expense 
Electronic access expense
# of computer workstations (PCs)
# of PCs available for public use
# of PC users per day
Internet Access No/Yes (If Yes - High Speed or Dial-up)
Electronic databases offered (No/Yes)
Electronic Databases offered (selected):
</a:t>
          </a:r>
        </a:p>
      </xdr:txBody>
    </xdr:sp>
    <xdr:clientData/>
  </xdr:oneCellAnchor>
  <xdr:oneCellAnchor>
    <xdr:from>
      <xdr:col>2</xdr:col>
      <xdr:colOff>552450</xdr:colOff>
      <xdr:row>166</xdr:row>
      <xdr:rowOff>152400</xdr:rowOff>
    </xdr:from>
    <xdr:ext cx="1838325" cy="2838450"/>
    <xdr:sp>
      <xdr:nvSpPr>
        <xdr:cNvPr id="9" name="TextBox 9"/>
        <xdr:cNvSpPr txBox="1">
          <a:spLocks noChangeArrowheads="1"/>
        </xdr:cNvSpPr>
      </xdr:nvSpPr>
      <xdr:spPr>
        <a:xfrm>
          <a:off x="3914775" y="25936575"/>
          <a:ext cx="183832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AP=AP Multimedia Archive
BP=Brain Pop
CD=Congressional Digest Pro&amp;Con
CG=Culture Grams Online
COB=Cobblestone Online
CQ=Congressional Quarterly
EB=Encyclopedia Britannica Online
EBSCO
EL=ELibrary
FOF=Facts/Issues&amp;Contr./Science On File
GBRC=Gale Biography Resource Ctr
GHRC=Gale History Resource Ctr
GLI=Gale Literary Index/Litfinder/Cont. Auth.
GLRC=Gale Literature Resource Ctr
GRE=Greenwood
GRO=Groliers Online
GROVE
GSRC=Gale Student Resource Ctr
GSSC=Gale Science Resource Ctr
INFOTRAC
</a:t>
          </a:r>
        </a:p>
      </xdr:txBody>
    </xdr:sp>
    <xdr:clientData/>
  </xdr:oneCellAnchor>
  <xdr:oneCellAnchor>
    <xdr:from>
      <xdr:col>6</xdr:col>
      <xdr:colOff>209550</xdr:colOff>
      <xdr:row>167</xdr:row>
      <xdr:rowOff>9525</xdr:rowOff>
    </xdr:from>
    <xdr:ext cx="1771650" cy="2819400"/>
    <xdr:sp>
      <xdr:nvSpPr>
        <xdr:cNvPr id="10" name="TextBox 10"/>
        <xdr:cNvSpPr txBox="1">
          <a:spLocks noChangeArrowheads="1"/>
        </xdr:cNvSpPr>
      </xdr:nvSpPr>
      <xdr:spPr>
        <a:xfrm>
          <a:off x="5734050" y="25955625"/>
          <a:ext cx="177165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NB=Newbank
NYT=New York Times Online
NT=Noodle Tools
NV=Novelist
OED=Oxford English Dictionary Online
OX=Oxford Reference Online
OPP=Opposing Viewpoints
PQ=Proquest
PQHN=Proquest Hist. Newspapers
QU=Questia
RG=Wilson Readers Guide
SIRS
SO=Science Online
TW=Twayne Author Series
UV=United Streaming Video
VOL=VT Online Library/Gale/Wilson
WB=World Book Online
WC=World Cultures Today
WF=Webfeet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71600" y="1013460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71600" y="542925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91075" y="3800475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71600" y="6696075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84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71600" y="1520190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71600" y="1592580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91075" y="101346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25.57421875" style="75" customWidth="1"/>
    <col min="2" max="2" width="23.421875" style="6" customWidth="1"/>
    <col min="3" max="3" width="7.7109375" style="101" bestFit="1" customWidth="1"/>
    <col min="4" max="4" width="10.8515625" style="101" bestFit="1" customWidth="1"/>
    <col min="5" max="5" width="6.8515625" style="101" customWidth="1"/>
    <col min="6" max="6" width="8.7109375" style="23" bestFit="1" customWidth="1"/>
    <col min="7" max="7" width="9.7109375" style="23" customWidth="1"/>
    <col min="8" max="8" width="9.8515625" style="1" customWidth="1"/>
    <col min="9" max="9" width="8.57421875" style="25" customWidth="1"/>
    <col min="10" max="10" width="7.7109375" style="23" customWidth="1"/>
    <col min="11" max="11" width="7.28125" style="23" customWidth="1"/>
    <col min="12" max="12" width="7.00390625" style="23" customWidth="1"/>
    <col min="13" max="13" width="8.8515625" style="23" customWidth="1"/>
  </cols>
  <sheetData>
    <row r="1" spans="1:13" s="5" customFormat="1" ht="39">
      <c r="A1" s="50" t="s">
        <v>0</v>
      </c>
      <c r="B1" s="51" t="s">
        <v>1</v>
      </c>
      <c r="C1" s="93" t="s">
        <v>627</v>
      </c>
      <c r="D1" s="93" t="s">
        <v>628</v>
      </c>
      <c r="E1" s="88" t="s">
        <v>649</v>
      </c>
      <c r="F1" s="102" t="s">
        <v>642</v>
      </c>
      <c r="G1" s="55" t="s">
        <v>643</v>
      </c>
      <c r="H1" s="55" t="s">
        <v>644</v>
      </c>
      <c r="I1" s="54" t="s">
        <v>645</v>
      </c>
      <c r="J1" s="54" t="s">
        <v>646</v>
      </c>
      <c r="K1" s="54" t="s">
        <v>647</v>
      </c>
      <c r="L1" s="54" t="s">
        <v>648</v>
      </c>
      <c r="M1" s="53" t="s">
        <v>629</v>
      </c>
    </row>
    <row r="2" spans="1:13" s="49" customFormat="1" ht="12.75">
      <c r="A2" s="26"/>
      <c r="B2" s="27"/>
      <c r="C2" s="89"/>
      <c r="D2" s="89"/>
      <c r="E2" s="89"/>
      <c r="F2" s="17"/>
      <c r="G2" s="18"/>
      <c r="H2" s="32"/>
      <c r="I2" s="17"/>
      <c r="J2" s="17"/>
      <c r="K2" s="17"/>
      <c r="L2" s="17"/>
      <c r="M2" s="31"/>
    </row>
    <row r="3" spans="1:16" ht="14.25">
      <c r="A3" s="61" t="s">
        <v>274</v>
      </c>
      <c r="B3" s="41" t="s">
        <v>275</v>
      </c>
      <c r="C3" s="76">
        <f>SUM(D3:E3)</f>
        <v>134</v>
      </c>
      <c r="D3" s="76">
        <v>106</v>
      </c>
      <c r="E3" s="76">
        <v>28</v>
      </c>
      <c r="F3" s="43"/>
      <c r="G3" s="43"/>
      <c r="H3" s="43"/>
      <c r="I3" s="44"/>
      <c r="J3" s="43">
        <v>35</v>
      </c>
      <c r="K3" s="44">
        <f>SUM(F3+G3+H3+J3)/40</f>
        <v>0.875</v>
      </c>
      <c r="L3" s="43"/>
      <c r="M3" s="59" t="s">
        <v>566</v>
      </c>
      <c r="N3" s="12"/>
      <c r="O3" s="12"/>
      <c r="P3" s="12"/>
    </row>
    <row r="4" spans="1:16" ht="14.25">
      <c r="A4" s="62" t="s">
        <v>6</v>
      </c>
      <c r="B4" s="33" t="s">
        <v>7</v>
      </c>
      <c r="C4" s="29">
        <f aca="true" t="shared" si="0" ref="C4:C67">SUM(D4:E4)</f>
        <v>241</v>
      </c>
      <c r="D4" s="29">
        <v>206</v>
      </c>
      <c r="E4" s="29">
        <v>35</v>
      </c>
      <c r="F4" s="35">
        <v>37.5</v>
      </c>
      <c r="G4" s="35"/>
      <c r="H4" s="35"/>
      <c r="I4" s="36">
        <f aca="true" t="shared" si="1" ref="I4:I67">SUM(F4:H4)/40</f>
        <v>0.9375</v>
      </c>
      <c r="J4" s="35"/>
      <c r="K4" s="36">
        <f aca="true" t="shared" si="2" ref="K4:K67">SUM(F4+G4+H4+J4)/40</f>
        <v>0.9375</v>
      </c>
      <c r="L4" s="35"/>
      <c r="M4" s="56" t="s">
        <v>569</v>
      </c>
      <c r="N4" s="12"/>
      <c r="O4" s="12"/>
      <c r="P4" s="12"/>
    </row>
    <row r="5" spans="1:16" ht="14.25">
      <c r="A5" s="63" t="s">
        <v>8</v>
      </c>
      <c r="B5" s="41" t="s">
        <v>9</v>
      </c>
      <c r="C5" s="76">
        <f t="shared" si="0"/>
        <v>75</v>
      </c>
      <c r="D5" s="76">
        <v>60</v>
      </c>
      <c r="E5" s="76">
        <v>15</v>
      </c>
      <c r="F5" s="43"/>
      <c r="G5" s="43"/>
      <c r="H5" s="43">
        <v>14.7</v>
      </c>
      <c r="I5" s="44">
        <f t="shared" si="1"/>
        <v>0.3675</v>
      </c>
      <c r="J5" s="43"/>
      <c r="K5" s="44">
        <f t="shared" si="2"/>
        <v>0.3675</v>
      </c>
      <c r="L5" s="43">
        <v>1</v>
      </c>
      <c r="M5" s="59" t="s">
        <v>571</v>
      </c>
      <c r="N5" s="12"/>
      <c r="O5" s="12"/>
      <c r="P5" s="12"/>
    </row>
    <row r="6" spans="1:16" ht="14.25">
      <c r="A6" s="64" t="s">
        <v>283</v>
      </c>
      <c r="B6" s="33" t="s">
        <v>508</v>
      </c>
      <c r="C6" s="29">
        <f t="shared" si="0"/>
        <v>1042</v>
      </c>
      <c r="D6" s="29">
        <v>892</v>
      </c>
      <c r="E6" s="29">
        <v>150</v>
      </c>
      <c r="F6" s="35"/>
      <c r="G6" s="35"/>
      <c r="H6" s="35">
        <v>42.5</v>
      </c>
      <c r="I6" s="36">
        <f t="shared" si="1"/>
        <v>1.0625</v>
      </c>
      <c r="J6" s="35">
        <v>35</v>
      </c>
      <c r="K6" s="36">
        <f t="shared" si="2"/>
        <v>1.9375</v>
      </c>
      <c r="L6" s="35">
        <v>10</v>
      </c>
      <c r="M6" s="56" t="s">
        <v>572</v>
      </c>
      <c r="N6" s="12"/>
      <c r="O6" s="12"/>
      <c r="P6" s="12"/>
    </row>
    <row r="7" spans="1:16" ht="14.25">
      <c r="A7" s="63" t="s">
        <v>11</v>
      </c>
      <c r="B7" s="41" t="s">
        <v>12</v>
      </c>
      <c r="C7" s="76">
        <f t="shared" si="0"/>
        <v>1076</v>
      </c>
      <c r="D7" s="76">
        <v>950</v>
      </c>
      <c r="E7" s="76">
        <v>126</v>
      </c>
      <c r="F7" s="43"/>
      <c r="G7" s="43">
        <v>40</v>
      </c>
      <c r="H7" s="43"/>
      <c r="I7" s="44">
        <f t="shared" si="1"/>
        <v>1</v>
      </c>
      <c r="J7" s="43">
        <v>65</v>
      </c>
      <c r="K7" s="44">
        <f t="shared" si="2"/>
        <v>2.625</v>
      </c>
      <c r="L7" s="43">
        <v>1</v>
      </c>
      <c r="M7" s="59" t="s">
        <v>574</v>
      </c>
      <c r="N7" s="12"/>
      <c r="O7" s="12"/>
      <c r="P7" s="12"/>
    </row>
    <row r="8" spans="1:16" ht="14.25">
      <c r="A8" s="65" t="s">
        <v>13</v>
      </c>
      <c r="B8" s="33" t="s">
        <v>14</v>
      </c>
      <c r="C8" s="29">
        <f t="shared" si="0"/>
        <v>206</v>
      </c>
      <c r="D8" s="29">
        <v>161</v>
      </c>
      <c r="E8" s="29">
        <v>45</v>
      </c>
      <c r="F8" s="35">
        <v>40</v>
      </c>
      <c r="G8" s="35"/>
      <c r="H8" s="35"/>
      <c r="I8" s="36">
        <f t="shared" si="1"/>
        <v>1</v>
      </c>
      <c r="J8" s="35"/>
      <c r="K8" s="36">
        <f t="shared" si="2"/>
        <v>1</v>
      </c>
      <c r="L8" s="35"/>
      <c r="M8" s="57" t="s">
        <v>577</v>
      </c>
      <c r="N8" s="12"/>
      <c r="O8" s="12"/>
      <c r="P8" s="12"/>
    </row>
    <row r="9" spans="1:16" ht="14.25">
      <c r="A9" s="63" t="s">
        <v>15</v>
      </c>
      <c r="B9" s="41" t="s">
        <v>16</v>
      </c>
      <c r="C9" s="76">
        <f t="shared" si="0"/>
        <v>187</v>
      </c>
      <c r="D9" s="76">
        <v>165</v>
      </c>
      <c r="E9" s="76">
        <v>22</v>
      </c>
      <c r="F9" s="43"/>
      <c r="G9" s="43">
        <v>7</v>
      </c>
      <c r="H9" s="43">
        <v>7</v>
      </c>
      <c r="I9" s="44">
        <f t="shared" si="1"/>
        <v>0.35</v>
      </c>
      <c r="J9" s="43"/>
      <c r="K9" s="44">
        <f t="shared" si="2"/>
        <v>0.35</v>
      </c>
      <c r="L9" s="43"/>
      <c r="M9" s="59" t="s">
        <v>573</v>
      </c>
      <c r="N9" s="12"/>
      <c r="O9" s="12"/>
      <c r="P9" s="12"/>
    </row>
    <row r="10" spans="1:16" ht="14.25">
      <c r="A10" s="62" t="s">
        <v>17</v>
      </c>
      <c r="B10" s="33" t="s">
        <v>510</v>
      </c>
      <c r="C10" s="29">
        <f t="shared" si="0"/>
        <v>1300</v>
      </c>
      <c r="D10" s="29">
        <v>1160</v>
      </c>
      <c r="E10" s="29">
        <v>140</v>
      </c>
      <c r="F10" s="35"/>
      <c r="G10" s="35"/>
      <c r="H10" s="35">
        <v>37.5</v>
      </c>
      <c r="I10" s="36">
        <f t="shared" si="1"/>
        <v>0.9375</v>
      </c>
      <c r="J10" s="58">
        <v>75</v>
      </c>
      <c r="K10" s="36">
        <f t="shared" si="2"/>
        <v>2.8125</v>
      </c>
      <c r="L10" s="35"/>
      <c r="M10" s="57" t="s">
        <v>578</v>
      </c>
      <c r="N10" s="12"/>
      <c r="O10" s="12"/>
      <c r="P10" s="12"/>
    </row>
    <row r="11" spans="1:16" ht="14.25">
      <c r="A11" s="63" t="s">
        <v>22</v>
      </c>
      <c r="B11" s="41" t="s">
        <v>23</v>
      </c>
      <c r="C11" s="76">
        <f t="shared" si="0"/>
        <v>185</v>
      </c>
      <c r="D11" s="76">
        <v>148</v>
      </c>
      <c r="E11" s="76">
        <v>37</v>
      </c>
      <c r="F11" s="43"/>
      <c r="G11" s="43"/>
      <c r="H11" s="43">
        <v>20</v>
      </c>
      <c r="I11" s="44">
        <f t="shared" si="1"/>
        <v>0.5</v>
      </c>
      <c r="J11" s="43">
        <v>20</v>
      </c>
      <c r="K11" s="44">
        <f t="shared" si="2"/>
        <v>1</v>
      </c>
      <c r="L11" s="43"/>
      <c r="M11" s="59" t="s">
        <v>566</v>
      </c>
      <c r="N11" s="12"/>
      <c r="O11" s="12"/>
      <c r="P11" s="12"/>
    </row>
    <row r="12" spans="1:16" ht="14.25">
      <c r="A12" s="62" t="s">
        <v>22</v>
      </c>
      <c r="B12" s="33" t="s">
        <v>24</v>
      </c>
      <c r="C12" s="29">
        <f t="shared" si="0"/>
        <v>177</v>
      </c>
      <c r="D12" s="29">
        <v>141</v>
      </c>
      <c r="E12" s="29">
        <v>36</v>
      </c>
      <c r="F12" s="35"/>
      <c r="G12" s="35"/>
      <c r="H12" s="35">
        <v>20</v>
      </c>
      <c r="I12" s="36">
        <f t="shared" si="1"/>
        <v>0.5</v>
      </c>
      <c r="J12" s="35">
        <v>20</v>
      </c>
      <c r="K12" s="36">
        <f t="shared" si="2"/>
        <v>1</v>
      </c>
      <c r="L12" s="35"/>
      <c r="M12" s="56" t="s">
        <v>579</v>
      </c>
      <c r="N12" s="12"/>
      <c r="O12" s="12"/>
      <c r="P12" s="12"/>
    </row>
    <row r="13" spans="1:16" ht="14.25">
      <c r="A13" s="63" t="s">
        <v>30</v>
      </c>
      <c r="B13" s="41" t="s">
        <v>512</v>
      </c>
      <c r="C13" s="76">
        <f t="shared" si="0"/>
        <v>781</v>
      </c>
      <c r="D13" s="76">
        <v>701</v>
      </c>
      <c r="E13" s="76">
        <v>80</v>
      </c>
      <c r="F13" s="43">
        <v>40</v>
      </c>
      <c r="G13" s="43"/>
      <c r="H13" s="43"/>
      <c r="I13" s="44">
        <f t="shared" si="1"/>
        <v>1</v>
      </c>
      <c r="J13" s="43">
        <v>40</v>
      </c>
      <c r="K13" s="44">
        <f t="shared" si="2"/>
        <v>2</v>
      </c>
      <c r="L13" s="43">
        <v>20</v>
      </c>
      <c r="M13" s="60" t="s">
        <v>584</v>
      </c>
      <c r="N13" s="12"/>
      <c r="O13" s="12"/>
      <c r="P13" s="12"/>
    </row>
    <row r="14" spans="1:16" ht="14.25">
      <c r="A14" s="62" t="s">
        <v>513</v>
      </c>
      <c r="B14" s="33" t="s">
        <v>514</v>
      </c>
      <c r="C14" s="29">
        <f t="shared" si="0"/>
        <v>1782</v>
      </c>
      <c r="D14" s="29">
        <v>1492</v>
      </c>
      <c r="E14" s="29">
        <v>290</v>
      </c>
      <c r="F14" s="35">
        <v>39.5</v>
      </c>
      <c r="G14" s="35"/>
      <c r="H14" s="35">
        <v>39.5</v>
      </c>
      <c r="I14" s="36">
        <f t="shared" si="1"/>
        <v>1.975</v>
      </c>
      <c r="J14" s="35">
        <v>39.5</v>
      </c>
      <c r="K14" s="36">
        <f t="shared" si="2"/>
        <v>2.9625</v>
      </c>
      <c r="L14" s="35">
        <v>4</v>
      </c>
      <c r="M14" s="56" t="s">
        <v>585</v>
      </c>
      <c r="N14" s="12"/>
      <c r="O14" s="12"/>
      <c r="P14" s="12"/>
    </row>
    <row r="15" spans="1:16" ht="14.25">
      <c r="A15" s="63" t="s">
        <v>35</v>
      </c>
      <c r="B15" s="41" t="s">
        <v>36</v>
      </c>
      <c r="C15" s="76">
        <f t="shared" si="0"/>
        <v>86</v>
      </c>
      <c r="D15" s="76">
        <v>70</v>
      </c>
      <c r="E15" s="76">
        <v>16</v>
      </c>
      <c r="F15" s="43"/>
      <c r="G15" s="43"/>
      <c r="H15" s="43">
        <v>7.75</v>
      </c>
      <c r="I15" s="44">
        <f t="shared" si="1"/>
        <v>0.19375</v>
      </c>
      <c r="J15" s="43"/>
      <c r="K15" s="44">
        <f t="shared" si="2"/>
        <v>0.19375</v>
      </c>
      <c r="L15" s="43"/>
      <c r="M15" s="59" t="s">
        <v>580</v>
      </c>
      <c r="N15" s="12"/>
      <c r="O15" s="12"/>
      <c r="P15" s="12"/>
    </row>
    <row r="16" spans="1:16" ht="14.25">
      <c r="A16" s="62" t="s">
        <v>37</v>
      </c>
      <c r="B16" s="33" t="s">
        <v>38</v>
      </c>
      <c r="C16" s="29">
        <f t="shared" si="0"/>
        <v>128</v>
      </c>
      <c r="D16" s="29">
        <v>100</v>
      </c>
      <c r="E16" s="29">
        <v>28</v>
      </c>
      <c r="F16" s="35"/>
      <c r="G16" s="35"/>
      <c r="H16" s="35">
        <v>18</v>
      </c>
      <c r="I16" s="36">
        <f t="shared" si="1"/>
        <v>0.45</v>
      </c>
      <c r="J16" s="35">
        <v>18</v>
      </c>
      <c r="K16" s="36">
        <f t="shared" si="2"/>
        <v>0.9</v>
      </c>
      <c r="L16" s="35">
        <v>4</v>
      </c>
      <c r="M16" s="57" t="s">
        <v>583</v>
      </c>
      <c r="N16" s="12"/>
      <c r="O16" s="12"/>
      <c r="P16" s="12"/>
    </row>
    <row r="17" spans="1:16" ht="14.25">
      <c r="A17" s="63" t="s">
        <v>39</v>
      </c>
      <c r="B17" s="41" t="s">
        <v>40</v>
      </c>
      <c r="C17" s="76">
        <f t="shared" si="0"/>
        <v>160</v>
      </c>
      <c r="D17" s="76">
        <v>125</v>
      </c>
      <c r="E17" s="76">
        <v>35</v>
      </c>
      <c r="F17" s="43"/>
      <c r="G17" s="43"/>
      <c r="H17" s="43">
        <v>16</v>
      </c>
      <c r="I17" s="44">
        <f t="shared" si="1"/>
        <v>0.4</v>
      </c>
      <c r="J17" s="43">
        <v>35</v>
      </c>
      <c r="K17" s="44">
        <f t="shared" si="2"/>
        <v>1.275</v>
      </c>
      <c r="L17" s="43"/>
      <c r="M17" s="60" t="s">
        <v>566</v>
      </c>
      <c r="N17" s="12"/>
      <c r="O17" s="12"/>
      <c r="P17" s="12"/>
    </row>
    <row r="18" spans="1:16" ht="14.25">
      <c r="A18" s="62" t="s">
        <v>41</v>
      </c>
      <c r="B18" s="33" t="s">
        <v>42</v>
      </c>
      <c r="C18" s="29">
        <f t="shared" si="0"/>
        <v>396</v>
      </c>
      <c r="D18" s="29">
        <v>308</v>
      </c>
      <c r="E18" s="29">
        <v>88</v>
      </c>
      <c r="F18" s="35">
        <v>32</v>
      </c>
      <c r="G18" s="35"/>
      <c r="H18" s="35"/>
      <c r="I18" s="36">
        <f t="shared" si="1"/>
        <v>0.8</v>
      </c>
      <c r="J18" s="35">
        <v>35</v>
      </c>
      <c r="K18" s="36">
        <f t="shared" si="2"/>
        <v>1.675</v>
      </c>
      <c r="L18" s="35"/>
      <c r="M18" s="56" t="s">
        <v>581</v>
      </c>
      <c r="N18" s="12"/>
      <c r="O18" s="12"/>
      <c r="P18" s="12"/>
    </row>
    <row r="19" spans="1:16" ht="14.25">
      <c r="A19" s="63" t="s">
        <v>43</v>
      </c>
      <c r="B19" s="41" t="s">
        <v>515</v>
      </c>
      <c r="C19" s="76">
        <f t="shared" si="0"/>
        <v>1087</v>
      </c>
      <c r="D19" s="76">
        <v>937</v>
      </c>
      <c r="E19" s="76">
        <v>150</v>
      </c>
      <c r="F19" s="43"/>
      <c r="G19" s="43">
        <v>40</v>
      </c>
      <c r="H19" s="43"/>
      <c r="I19" s="44">
        <f t="shared" si="1"/>
        <v>1</v>
      </c>
      <c r="J19" s="43">
        <v>80</v>
      </c>
      <c r="K19" s="44">
        <f t="shared" si="2"/>
        <v>3</v>
      </c>
      <c r="L19" s="43">
        <v>3</v>
      </c>
      <c r="M19" s="59" t="s">
        <v>582</v>
      </c>
      <c r="N19" s="12"/>
      <c r="O19" s="12"/>
      <c r="P19" s="12"/>
    </row>
    <row r="20" spans="1:16" ht="14.25">
      <c r="A20" s="62" t="s">
        <v>44</v>
      </c>
      <c r="B20" s="33" t="s">
        <v>45</v>
      </c>
      <c r="C20" s="29">
        <f t="shared" si="0"/>
        <v>121</v>
      </c>
      <c r="D20" s="29">
        <v>94</v>
      </c>
      <c r="E20" s="29">
        <v>27</v>
      </c>
      <c r="F20" s="35"/>
      <c r="G20" s="35"/>
      <c r="H20" s="35"/>
      <c r="I20" s="36"/>
      <c r="J20" s="35">
        <v>35</v>
      </c>
      <c r="K20" s="36">
        <f t="shared" si="2"/>
        <v>0.875</v>
      </c>
      <c r="L20" s="35"/>
      <c r="M20" s="56" t="s">
        <v>566</v>
      </c>
      <c r="N20" s="12"/>
      <c r="O20" s="12"/>
      <c r="P20" s="12"/>
    </row>
    <row r="21" spans="1:16" ht="14.25">
      <c r="A21" s="63" t="s">
        <v>300</v>
      </c>
      <c r="B21" s="41" t="s">
        <v>301</v>
      </c>
      <c r="C21" s="76">
        <f t="shared" si="0"/>
        <v>100</v>
      </c>
      <c r="D21" s="76">
        <v>80</v>
      </c>
      <c r="E21" s="76">
        <v>20</v>
      </c>
      <c r="F21" s="43">
        <v>4.5</v>
      </c>
      <c r="G21" s="43"/>
      <c r="H21" s="46"/>
      <c r="I21" s="44">
        <f t="shared" si="1"/>
        <v>0.1125</v>
      </c>
      <c r="J21" s="43"/>
      <c r="K21" s="44">
        <f t="shared" si="2"/>
        <v>0.1125</v>
      </c>
      <c r="L21" s="43">
        <v>3</v>
      </c>
      <c r="M21" s="59" t="s">
        <v>577</v>
      </c>
      <c r="N21" s="12"/>
      <c r="O21" s="12"/>
      <c r="P21" s="12"/>
    </row>
    <row r="22" spans="1:16" ht="14.25">
      <c r="A22" s="62" t="s">
        <v>48</v>
      </c>
      <c r="B22" s="33" t="s">
        <v>49</v>
      </c>
      <c r="C22" s="29">
        <f t="shared" si="0"/>
        <v>225</v>
      </c>
      <c r="D22" s="29">
        <v>192</v>
      </c>
      <c r="E22" s="29">
        <v>33</v>
      </c>
      <c r="F22" s="35"/>
      <c r="G22" s="35"/>
      <c r="H22" s="35"/>
      <c r="I22" s="36"/>
      <c r="J22" s="35">
        <v>35</v>
      </c>
      <c r="K22" s="36">
        <f t="shared" si="2"/>
        <v>0.875</v>
      </c>
      <c r="L22" s="35"/>
      <c r="M22" s="56" t="s">
        <v>566</v>
      </c>
      <c r="N22" s="12"/>
      <c r="O22" s="12"/>
      <c r="P22" s="12"/>
    </row>
    <row r="23" spans="1:16" ht="14.25">
      <c r="A23" s="63" t="s">
        <v>50</v>
      </c>
      <c r="B23" s="41" t="s">
        <v>52</v>
      </c>
      <c r="C23" s="76">
        <f t="shared" si="0"/>
        <v>345</v>
      </c>
      <c r="D23" s="76">
        <v>295</v>
      </c>
      <c r="E23" s="76">
        <v>50</v>
      </c>
      <c r="F23" s="43">
        <v>37.5</v>
      </c>
      <c r="G23" s="43"/>
      <c r="H23" s="43"/>
      <c r="I23" s="44">
        <f t="shared" si="1"/>
        <v>0.9375</v>
      </c>
      <c r="J23" s="43">
        <v>32.5</v>
      </c>
      <c r="K23" s="44">
        <f t="shared" si="2"/>
        <v>1.75</v>
      </c>
      <c r="L23" s="43">
        <v>12</v>
      </c>
      <c r="M23" s="59" t="s">
        <v>566</v>
      </c>
      <c r="N23" s="12"/>
      <c r="O23" s="12"/>
      <c r="P23" s="12"/>
    </row>
    <row r="24" spans="1:16" ht="14.25">
      <c r="A24" s="62" t="s">
        <v>53</v>
      </c>
      <c r="B24" s="33" t="s">
        <v>54</v>
      </c>
      <c r="C24" s="29">
        <f t="shared" si="0"/>
        <v>255</v>
      </c>
      <c r="D24" s="29">
        <v>212</v>
      </c>
      <c r="E24" s="29">
        <v>43</v>
      </c>
      <c r="F24" s="35">
        <v>40</v>
      </c>
      <c r="G24" s="35"/>
      <c r="H24" s="35"/>
      <c r="I24" s="36">
        <f t="shared" si="1"/>
        <v>1</v>
      </c>
      <c r="J24" s="35">
        <v>40</v>
      </c>
      <c r="K24" s="36">
        <f t="shared" si="2"/>
        <v>2</v>
      </c>
      <c r="L24" s="35"/>
      <c r="M24" s="56" t="s">
        <v>586</v>
      </c>
      <c r="N24" s="12"/>
      <c r="O24" s="12"/>
      <c r="P24" s="12"/>
    </row>
    <row r="25" spans="1:16" ht="14.25">
      <c r="A25" s="63" t="s">
        <v>55</v>
      </c>
      <c r="B25" s="41" t="s">
        <v>56</v>
      </c>
      <c r="C25" s="76">
        <f t="shared" si="0"/>
        <v>375</v>
      </c>
      <c r="D25" s="76">
        <v>315</v>
      </c>
      <c r="E25" s="76">
        <v>60</v>
      </c>
      <c r="F25" s="43"/>
      <c r="G25" s="43">
        <v>32</v>
      </c>
      <c r="H25" s="43"/>
      <c r="I25" s="44">
        <f t="shared" si="1"/>
        <v>0.8</v>
      </c>
      <c r="J25" s="43">
        <v>14</v>
      </c>
      <c r="K25" s="44">
        <f t="shared" si="2"/>
        <v>1.15</v>
      </c>
      <c r="L25" s="43">
        <v>5</v>
      </c>
      <c r="M25" s="59" t="s">
        <v>577</v>
      </c>
      <c r="N25" s="12"/>
      <c r="O25" s="12"/>
      <c r="P25" s="12"/>
    </row>
    <row r="26" spans="1:16" ht="14.25">
      <c r="A26" s="64" t="s">
        <v>308</v>
      </c>
      <c r="B26" s="33" t="s">
        <v>309</v>
      </c>
      <c r="C26" s="29">
        <f t="shared" si="0"/>
        <v>294</v>
      </c>
      <c r="D26" s="29">
        <v>239</v>
      </c>
      <c r="E26" s="29">
        <v>55</v>
      </c>
      <c r="F26" s="35"/>
      <c r="G26" s="35">
        <v>41.5</v>
      </c>
      <c r="H26" s="35"/>
      <c r="I26" s="36">
        <f t="shared" si="1"/>
        <v>1.0375</v>
      </c>
      <c r="J26" s="35"/>
      <c r="K26" s="36">
        <f t="shared" si="2"/>
        <v>1.0375</v>
      </c>
      <c r="L26" s="35"/>
      <c r="M26" s="56" t="s">
        <v>576</v>
      </c>
      <c r="N26" s="12"/>
      <c r="O26" s="12"/>
      <c r="P26" s="12"/>
    </row>
    <row r="27" spans="1:16" ht="14.25">
      <c r="A27" s="61" t="s">
        <v>364</v>
      </c>
      <c r="B27" s="41" t="s">
        <v>365</v>
      </c>
      <c r="C27" s="76">
        <f t="shared" si="0"/>
        <v>566</v>
      </c>
      <c r="D27" s="76">
        <v>477</v>
      </c>
      <c r="E27" s="76">
        <v>89</v>
      </c>
      <c r="F27" s="43">
        <v>40</v>
      </c>
      <c r="G27" s="43"/>
      <c r="H27" s="43"/>
      <c r="I27" s="44">
        <f t="shared" si="1"/>
        <v>1</v>
      </c>
      <c r="J27" s="43">
        <v>37.5</v>
      </c>
      <c r="K27" s="44">
        <f t="shared" si="2"/>
        <v>1.9375</v>
      </c>
      <c r="L27" s="43">
        <v>8</v>
      </c>
      <c r="M27" s="59" t="s">
        <v>566</v>
      </c>
      <c r="N27" s="12"/>
      <c r="O27" s="12"/>
      <c r="P27" s="12"/>
    </row>
    <row r="28" spans="1:16" ht="14.25">
      <c r="A28" s="62" t="s">
        <v>59</v>
      </c>
      <c r="B28" s="33" t="s">
        <v>502</v>
      </c>
      <c r="C28" s="29">
        <f t="shared" si="0"/>
        <v>244</v>
      </c>
      <c r="D28" s="29">
        <v>191</v>
      </c>
      <c r="E28" s="29">
        <v>53</v>
      </c>
      <c r="F28" s="35">
        <v>25</v>
      </c>
      <c r="G28" s="35">
        <v>25</v>
      </c>
      <c r="H28" s="35"/>
      <c r="I28" s="36">
        <f t="shared" si="1"/>
        <v>1.25</v>
      </c>
      <c r="J28" s="35"/>
      <c r="K28" s="36">
        <f t="shared" si="2"/>
        <v>1.25</v>
      </c>
      <c r="L28" s="35"/>
      <c r="M28" s="56" t="s">
        <v>577</v>
      </c>
      <c r="N28" s="12"/>
      <c r="O28" s="12"/>
      <c r="P28" s="12"/>
    </row>
    <row r="29" spans="1:16" ht="14.25">
      <c r="A29" s="66" t="s">
        <v>60</v>
      </c>
      <c r="B29" s="42" t="s">
        <v>516</v>
      </c>
      <c r="C29" s="76">
        <f t="shared" si="0"/>
        <v>453</v>
      </c>
      <c r="D29" s="76">
        <v>388</v>
      </c>
      <c r="E29" s="76">
        <v>65</v>
      </c>
      <c r="F29" s="43">
        <v>40</v>
      </c>
      <c r="G29" s="43"/>
      <c r="H29" s="43"/>
      <c r="I29" s="44">
        <f t="shared" si="1"/>
        <v>1</v>
      </c>
      <c r="J29" s="43"/>
      <c r="K29" s="44">
        <f t="shared" si="2"/>
        <v>1</v>
      </c>
      <c r="L29" s="43"/>
      <c r="M29" s="59" t="s">
        <v>577</v>
      </c>
      <c r="N29" s="12"/>
      <c r="O29" s="12"/>
      <c r="P29" s="12"/>
    </row>
    <row r="30" spans="1:16" ht="14.25">
      <c r="A30" s="64" t="s">
        <v>366</v>
      </c>
      <c r="B30" s="33" t="s">
        <v>367</v>
      </c>
      <c r="C30" s="29">
        <f t="shared" si="0"/>
        <v>344</v>
      </c>
      <c r="D30" s="29">
        <v>275</v>
      </c>
      <c r="E30" s="29">
        <v>69</v>
      </c>
      <c r="F30" s="35">
        <v>35</v>
      </c>
      <c r="G30" s="35"/>
      <c r="H30" s="35"/>
      <c r="I30" s="36">
        <f t="shared" si="1"/>
        <v>0.875</v>
      </c>
      <c r="J30" s="35"/>
      <c r="K30" s="36">
        <f t="shared" si="2"/>
        <v>0.875</v>
      </c>
      <c r="L30" s="35">
        <v>2</v>
      </c>
      <c r="M30" s="56" t="s">
        <v>566</v>
      </c>
      <c r="N30" s="12"/>
      <c r="O30" s="12"/>
      <c r="P30" s="12"/>
    </row>
    <row r="31" spans="1:16" ht="14.25">
      <c r="A31" s="63" t="s">
        <v>623</v>
      </c>
      <c r="B31" s="41" t="s">
        <v>625</v>
      </c>
      <c r="C31" s="76">
        <f t="shared" si="0"/>
        <v>345</v>
      </c>
      <c r="D31" s="76">
        <v>300</v>
      </c>
      <c r="E31" s="76">
        <v>45</v>
      </c>
      <c r="F31" s="43"/>
      <c r="G31" s="43"/>
      <c r="H31" s="46">
        <v>37.5</v>
      </c>
      <c r="I31" s="44">
        <f t="shared" si="1"/>
        <v>0.9375</v>
      </c>
      <c r="J31" s="43"/>
      <c r="K31" s="44">
        <f t="shared" si="2"/>
        <v>0.9375</v>
      </c>
      <c r="L31" s="43">
        <v>4</v>
      </c>
      <c r="M31" s="60" t="s">
        <v>624</v>
      </c>
      <c r="N31" s="12"/>
      <c r="O31" s="12"/>
      <c r="P31" s="12"/>
    </row>
    <row r="32" spans="1:16" ht="14.25">
      <c r="A32" s="62" t="s">
        <v>63</v>
      </c>
      <c r="B32" s="33" t="s">
        <v>517</v>
      </c>
      <c r="C32" s="29">
        <f t="shared" si="0"/>
        <v>789</v>
      </c>
      <c r="D32" s="29">
        <v>659</v>
      </c>
      <c r="E32" s="29">
        <v>130</v>
      </c>
      <c r="F32" s="35">
        <v>37.5</v>
      </c>
      <c r="G32" s="35"/>
      <c r="H32" s="35"/>
      <c r="I32" s="36">
        <f t="shared" si="1"/>
        <v>0.9375</v>
      </c>
      <c r="J32" s="35">
        <v>37.5</v>
      </c>
      <c r="K32" s="36">
        <f t="shared" si="2"/>
        <v>1.875</v>
      </c>
      <c r="L32" s="35"/>
      <c r="M32" s="56" t="s">
        <v>587</v>
      </c>
      <c r="N32" s="12"/>
      <c r="O32" s="12"/>
      <c r="P32" s="12"/>
    </row>
    <row r="33" spans="1:16" ht="14.25">
      <c r="A33" s="63" t="s">
        <v>64</v>
      </c>
      <c r="B33" s="41" t="s">
        <v>67</v>
      </c>
      <c r="C33" s="76">
        <f t="shared" si="0"/>
        <v>974</v>
      </c>
      <c r="D33" s="76">
        <v>842</v>
      </c>
      <c r="E33" s="76">
        <v>132</v>
      </c>
      <c r="F33" s="43"/>
      <c r="G33" s="43">
        <v>60</v>
      </c>
      <c r="H33" s="43"/>
      <c r="I33" s="44">
        <f t="shared" si="1"/>
        <v>1.5</v>
      </c>
      <c r="J33" s="43">
        <v>77.5</v>
      </c>
      <c r="K33" s="44">
        <f t="shared" si="2"/>
        <v>3.4375</v>
      </c>
      <c r="L33" s="43"/>
      <c r="M33" s="59" t="s">
        <v>578</v>
      </c>
      <c r="N33" s="12"/>
      <c r="O33" s="12"/>
      <c r="P33" s="12"/>
    </row>
    <row r="34" spans="1:16" ht="14.25">
      <c r="A34" s="62" t="s">
        <v>64</v>
      </c>
      <c r="B34" s="33" t="s">
        <v>65</v>
      </c>
      <c r="C34" s="29">
        <f t="shared" si="0"/>
        <v>633</v>
      </c>
      <c r="D34" s="29">
        <v>543</v>
      </c>
      <c r="E34" s="29">
        <v>90</v>
      </c>
      <c r="F34" s="35"/>
      <c r="G34" s="35">
        <v>35</v>
      </c>
      <c r="H34" s="35"/>
      <c r="I34" s="36">
        <f t="shared" si="1"/>
        <v>0.875</v>
      </c>
      <c r="J34" s="35">
        <v>35</v>
      </c>
      <c r="K34" s="36">
        <f t="shared" si="2"/>
        <v>1.75</v>
      </c>
      <c r="L34" s="35">
        <v>2</v>
      </c>
      <c r="M34" s="56" t="s">
        <v>566</v>
      </c>
      <c r="N34" s="12"/>
      <c r="O34" s="12"/>
      <c r="P34" s="12"/>
    </row>
    <row r="35" spans="1:16" ht="14.25">
      <c r="A35" s="63" t="s">
        <v>68</v>
      </c>
      <c r="B35" s="41" t="s">
        <v>457</v>
      </c>
      <c r="C35" s="76">
        <f t="shared" si="0"/>
        <v>279</v>
      </c>
      <c r="D35" s="76">
        <v>239</v>
      </c>
      <c r="E35" s="76">
        <v>40</v>
      </c>
      <c r="F35" s="43"/>
      <c r="G35" s="43"/>
      <c r="H35" s="43">
        <v>37.5</v>
      </c>
      <c r="I35" s="44">
        <f t="shared" si="1"/>
        <v>0.9375</v>
      </c>
      <c r="J35" s="43">
        <v>10</v>
      </c>
      <c r="K35" s="44">
        <f t="shared" si="2"/>
        <v>1.1875</v>
      </c>
      <c r="L35" s="43">
        <v>5</v>
      </c>
      <c r="M35" s="59" t="s">
        <v>566</v>
      </c>
      <c r="N35" s="12"/>
      <c r="O35" s="12"/>
      <c r="P35" s="12"/>
    </row>
    <row r="36" spans="1:16" ht="14.25">
      <c r="A36" s="64" t="s">
        <v>369</v>
      </c>
      <c r="B36" s="33" t="s">
        <v>370</v>
      </c>
      <c r="C36" s="29">
        <f t="shared" si="0"/>
        <v>293</v>
      </c>
      <c r="D36" s="29">
        <v>236</v>
      </c>
      <c r="E36" s="29">
        <v>57</v>
      </c>
      <c r="F36" s="35"/>
      <c r="G36" s="35">
        <v>32</v>
      </c>
      <c r="H36" s="35"/>
      <c r="I36" s="36">
        <f t="shared" si="1"/>
        <v>0.8</v>
      </c>
      <c r="J36" s="35"/>
      <c r="K36" s="36">
        <f t="shared" si="2"/>
        <v>0.8</v>
      </c>
      <c r="L36" s="35">
        <v>5</v>
      </c>
      <c r="M36" s="56" t="s">
        <v>566</v>
      </c>
      <c r="N36" s="12"/>
      <c r="O36" s="12"/>
      <c r="P36" s="12"/>
    </row>
    <row r="37" spans="1:16" ht="14.25">
      <c r="A37" s="63" t="s">
        <v>71</v>
      </c>
      <c r="B37" s="41" t="s">
        <v>72</v>
      </c>
      <c r="C37" s="76">
        <f t="shared" si="0"/>
        <v>124</v>
      </c>
      <c r="D37" s="76">
        <v>97</v>
      </c>
      <c r="E37" s="76">
        <v>27</v>
      </c>
      <c r="F37" s="43"/>
      <c r="G37" s="43"/>
      <c r="H37" s="43">
        <v>37.5</v>
      </c>
      <c r="I37" s="44">
        <f t="shared" si="1"/>
        <v>0.9375</v>
      </c>
      <c r="J37" s="43"/>
      <c r="K37" s="44">
        <f t="shared" si="2"/>
        <v>0.9375</v>
      </c>
      <c r="L37" s="43"/>
      <c r="M37" s="59" t="s">
        <v>569</v>
      </c>
      <c r="N37" s="12"/>
      <c r="O37" s="12"/>
      <c r="P37" s="12"/>
    </row>
    <row r="38" spans="1:16" ht="14.25">
      <c r="A38" s="62" t="s">
        <v>519</v>
      </c>
      <c r="B38" s="33" t="s">
        <v>520</v>
      </c>
      <c r="C38" s="29">
        <f t="shared" si="0"/>
        <v>226</v>
      </c>
      <c r="D38" s="29">
        <v>180</v>
      </c>
      <c r="E38" s="29">
        <v>46</v>
      </c>
      <c r="F38" s="35"/>
      <c r="G38" s="35"/>
      <c r="H38" s="35">
        <v>21</v>
      </c>
      <c r="I38" s="36">
        <f t="shared" si="1"/>
        <v>0.525</v>
      </c>
      <c r="J38" s="35">
        <v>21</v>
      </c>
      <c r="K38" s="36">
        <f t="shared" si="2"/>
        <v>1.05</v>
      </c>
      <c r="L38" s="35"/>
      <c r="M38" s="56" t="s">
        <v>588</v>
      </c>
      <c r="N38" s="12"/>
      <c r="O38" s="12"/>
      <c r="P38" s="12"/>
    </row>
    <row r="39" spans="1:16" ht="14.25">
      <c r="A39" s="61" t="s">
        <v>371</v>
      </c>
      <c r="B39" s="41" t="s">
        <v>372</v>
      </c>
      <c r="C39" s="76">
        <f t="shared" si="0"/>
        <v>139</v>
      </c>
      <c r="D39" s="76">
        <v>115</v>
      </c>
      <c r="E39" s="76">
        <v>24</v>
      </c>
      <c r="F39" s="43"/>
      <c r="G39" s="43"/>
      <c r="H39" s="43">
        <v>30</v>
      </c>
      <c r="I39" s="44">
        <f t="shared" si="1"/>
        <v>0.75</v>
      </c>
      <c r="J39" s="43"/>
      <c r="K39" s="44">
        <f t="shared" si="2"/>
        <v>0.75</v>
      </c>
      <c r="L39" s="43"/>
      <c r="M39" s="59" t="s">
        <v>569</v>
      </c>
      <c r="N39" s="12"/>
      <c r="O39" s="12"/>
      <c r="P39" s="12"/>
    </row>
    <row r="40" spans="1:16" ht="14.25">
      <c r="A40" s="64" t="s">
        <v>373</v>
      </c>
      <c r="B40" s="33" t="s">
        <v>374</v>
      </c>
      <c r="C40" s="29">
        <f t="shared" si="0"/>
        <v>435</v>
      </c>
      <c r="D40" s="29">
        <v>350</v>
      </c>
      <c r="E40" s="29">
        <v>85</v>
      </c>
      <c r="F40" s="35"/>
      <c r="G40" s="35"/>
      <c r="H40" s="35">
        <v>40</v>
      </c>
      <c r="I40" s="36">
        <f t="shared" si="1"/>
        <v>1</v>
      </c>
      <c r="J40" s="35">
        <v>20</v>
      </c>
      <c r="K40" s="36">
        <f t="shared" si="2"/>
        <v>1.5</v>
      </c>
      <c r="L40" s="35">
        <v>10</v>
      </c>
      <c r="M40" s="56" t="s">
        <v>577</v>
      </c>
      <c r="N40" s="12"/>
      <c r="O40" s="12"/>
      <c r="P40" s="12"/>
    </row>
    <row r="41" spans="1:16" ht="14.25">
      <c r="A41" s="63" t="s">
        <v>75</v>
      </c>
      <c r="B41" s="41" t="s">
        <v>77</v>
      </c>
      <c r="C41" s="76">
        <f t="shared" si="0"/>
        <v>479</v>
      </c>
      <c r="D41" s="76">
        <v>402</v>
      </c>
      <c r="E41" s="76">
        <v>77</v>
      </c>
      <c r="F41" s="43"/>
      <c r="G41" s="43">
        <v>40</v>
      </c>
      <c r="H41" s="43"/>
      <c r="I41" s="44">
        <f t="shared" si="1"/>
        <v>1</v>
      </c>
      <c r="J41" s="43">
        <v>30</v>
      </c>
      <c r="K41" s="44">
        <f t="shared" si="2"/>
        <v>1.75</v>
      </c>
      <c r="L41" s="43"/>
      <c r="M41" s="59" t="s">
        <v>588</v>
      </c>
      <c r="N41" s="12"/>
      <c r="O41" s="12"/>
      <c r="P41" s="12"/>
    </row>
    <row r="42" spans="1:16" ht="14.25">
      <c r="A42" s="62" t="s">
        <v>80</v>
      </c>
      <c r="B42" s="33" t="s">
        <v>81</v>
      </c>
      <c r="C42" s="29">
        <f t="shared" si="0"/>
        <v>97</v>
      </c>
      <c r="D42" s="29">
        <v>90</v>
      </c>
      <c r="E42" s="29">
        <v>7</v>
      </c>
      <c r="F42" s="35"/>
      <c r="G42" s="35"/>
      <c r="H42" s="35">
        <v>12</v>
      </c>
      <c r="I42" s="36">
        <f t="shared" si="1"/>
        <v>0.3</v>
      </c>
      <c r="J42" s="35"/>
      <c r="K42" s="36">
        <f t="shared" si="2"/>
        <v>0.3</v>
      </c>
      <c r="L42" s="35">
        <v>2</v>
      </c>
      <c r="M42" s="56" t="s">
        <v>577</v>
      </c>
      <c r="N42" s="12"/>
      <c r="O42" s="12"/>
      <c r="P42" s="12"/>
    </row>
    <row r="43" spans="1:16" ht="14.25">
      <c r="A43" s="63" t="s">
        <v>521</v>
      </c>
      <c r="B43" s="41" t="s">
        <v>82</v>
      </c>
      <c r="C43" s="76">
        <f t="shared" si="0"/>
        <v>1041</v>
      </c>
      <c r="D43" s="76">
        <v>879</v>
      </c>
      <c r="E43" s="76">
        <v>162</v>
      </c>
      <c r="F43" s="43"/>
      <c r="G43" s="43">
        <v>40</v>
      </c>
      <c r="H43" s="43">
        <v>40</v>
      </c>
      <c r="I43" s="44">
        <f t="shared" si="1"/>
        <v>2</v>
      </c>
      <c r="J43" s="43">
        <v>80</v>
      </c>
      <c r="K43" s="44">
        <f t="shared" si="2"/>
        <v>4</v>
      </c>
      <c r="L43" s="43">
        <v>5</v>
      </c>
      <c r="M43" s="59" t="s">
        <v>597</v>
      </c>
      <c r="N43" s="12"/>
      <c r="O43" s="12"/>
      <c r="P43" s="12"/>
    </row>
    <row r="44" spans="1:16" ht="14.25">
      <c r="A44" s="64" t="s">
        <v>85</v>
      </c>
      <c r="B44" s="33" t="s">
        <v>382</v>
      </c>
      <c r="C44" s="29">
        <f t="shared" si="0"/>
        <v>589</v>
      </c>
      <c r="D44" s="29">
        <v>501</v>
      </c>
      <c r="E44" s="29">
        <v>88</v>
      </c>
      <c r="F44" s="35"/>
      <c r="G44" s="35">
        <v>40</v>
      </c>
      <c r="H44" s="35"/>
      <c r="I44" s="36">
        <f t="shared" si="1"/>
        <v>1</v>
      </c>
      <c r="J44" s="35"/>
      <c r="K44" s="36">
        <f t="shared" si="2"/>
        <v>1</v>
      </c>
      <c r="L44" s="35">
        <v>2</v>
      </c>
      <c r="M44" s="56" t="s">
        <v>581</v>
      </c>
      <c r="N44" s="12"/>
      <c r="O44" s="12"/>
      <c r="P44" s="12"/>
    </row>
    <row r="45" spans="1:16" ht="14.25">
      <c r="A45" s="63" t="s">
        <v>522</v>
      </c>
      <c r="B45" s="41" t="s">
        <v>523</v>
      </c>
      <c r="C45" s="76">
        <f t="shared" si="0"/>
        <v>2163</v>
      </c>
      <c r="D45" s="76">
        <v>1923</v>
      </c>
      <c r="E45" s="76">
        <v>240</v>
      </c>
      <c r="F45" s="43">
        <v>32.5</v>
      </c>
      <c r="G45" s="43"/>
      <c r="H45" s="43"/>
      <c r="I45" s="44">
        <f t="shared" si="1"/>
        <v>0.8125</v>
      </c>
      <c r="J45" s="43">
        <v>397.5</v>
      </c>
      <c r="K45" s="44">
        <f t="shared" si="2"/>
        <v>10.75</v>
      </c>
      <c r="L45" s="43"/>
      <c r="M45" s="59" t="s">
        <v>589</v>
      </c>
      <c r="N45" s="12"/>
      <c r="O45" s="12"/>
      <c r="P45" s="12"/>
    </row>
    <row r="46" spans="1:16" ht="14.25">
      <c r="A46" s="64" t="s">
        <v>383</v>
      </c>
      <c r="B46" s="33" t="s">
        <v>524</v>
      </c>
      <c r="C46" s="29">
        <f t="shared" si="0"/>
        <v>415</v>
      </c>
      <c r="D46" s="29">
        <v>375</v>
      </c>
      <c r="E46" s="29">
        <v>40</v>
      </c>
      <c r="F46" s="35"/>
      <c r="G46" s="35"/>
      <c r="H46" s="35">
        <v>37.5</v>
      </c>
      <c r="I46" s="36">
        <f t="shared" si="1"/>
        <v>0.9375</v>
      </c>
      <c r="J46" s="35">
        <v>37.5</v>
      </c>
      <c r="K46" s="36">
        <f t="shared" si="2"/>
        <v>1.875</v>
      </c>
      <c r="L46" s="35">
        <v>10</v>
      </c>
      <c r="M46" s="56" t="s">
        <v>569</v>
      </c>
      <c r="N46" s="12"/>
      <c r="O46" s="12"/>
      <c r="P46" s="12"/>
    </row>
    <row r="47" spans="1:16" ht="14.25">
      <c r="A47" s="61" t="s">
        <v>386</v>
      </c>
      <c r="B47" s="41" t="s">
        <v>387</v>
      </c>
      <c r="C47" s="76">
        <f t="shared" si="0"/>
        <v>505</v>
      </c>
      <c r="D47" s="76">
        <v>425</v>
      </c>
      <c r="E47" s="76">
        <v>80</v>
      </c>
      <c r="F47" s="43">
        <v>50</v>
      </c>
      <c r="G47" s="43"/>
      <c r="H47" s="43"/>
      <c r="I47" s="44">
        <f t="shared" si="1"/>
        <v>1.25</v>
      </c>
      <c r="J47" s="43">
        <v>35</v>
      </c>
      <c r="K47" s="44">
        <f t="shared" si="2"/>
        <v>2.125</v>
      </c>
      <c r="L47" s="43">
        <v>30</v>
      </c>
      <c r="M47" s="59" t="s">
        <v>588</v>
      </c>
      <c r="N47" s="12"/>
      <c r="O47" s="12"/>
      <c r="P47" s="12"/>
    </row>
    <row r="48" spans="1:16" ht="14.25">
      <c r="A48" s="64" t="s">
        <v>386</v>
      </c>
      <c r="B48" s="33" t="s">
        <v>388</v>
      </c>
      <c r="C48" s="29">
        <f t="shared" si="0"/>
        <v>565</v>
      </c>
      <c r="D48" s="29">
        <v>475</v>
      </c>
      <c r="E48" s="29">
        <v>90</v>
      </c>
      <c r="F48" s="35">
        <v>40</v>
      </c>
      <c r="G48" s="35"/>
      <c r="H48" s="35"/>
      <c r="I48" s="36">
        <f t="shared" si="1"/>
        <v>1</v>
      </c>
      <c r="J48" s="35">
        <v>30</v>
      </c>
      <c r="K48" s="36">
        <f t="shared" si="2"/>
        <v>1.75</v>
      </c>
      <c r="L48" s="35"/>
      <c r="M48" s="56" t="s">
        <v>577</v>
      </c>
      <c r="N48" s="12"/>
      <c r="O48" s="12"/>
      <c r="P48" s="12"/>
    </row>
    <row r="49" spans="1:16" ht="14.25">
      <c r="A49" s="61" t="s">
        <v>390</v>
      </c>
      <c r="B49" s="41" t="s">
        <v>391</v>
      </c>
      <c r="C49" s="76">
        <f t="shared" si="0"/>
        <v>442</v>
      </c>
      <c r="D49" s="76">
        <v>364</v>
      </c>
      <c r="E49" s="76">
        <v>78</v>
      </c>
      <c r="F49" s="43"/>
      <c r="G49" s="43">
        <v>40</v>
      </c>
      <c r="H49" s="43"/>
      <c r="I49" s="44">
        <f t="shared" si="1"/>
        <v>1</v>
      </c>
      <c r="J49" s="43"/>
      <c r="K49" s="44">
        <f t="shared" si="2"/>
        <v>1</v>
      </c>
      <c r="L49" s="43"/>
      <c r="M49" s="59" t="s">
        <v>579</v>
      </c>
      <c r="N49" s="12"/>
      <c r="O49" s="12"/>
      <c r="P49" s="12"/>
    </row>
    <row r="50" spans="1:16" s="5" customFormat="1" ht="12">
      <c r="A50" s="62" t="s">
        <v>87</v>
      </c>
      <c r="B50" s="33" t="s">
        <v>525</v>
      </c>
      <c r="C50" s="29">
        <f t="shared" si="0"/>
        <v>624</v>
      </c>
      <c r="D50" s="29">
        <v>524</v>
      </c>
      <c r="E50" s="29">
        <v>100</v>
      </c>
      <c r="F50" s="35">
        <v>40</v>
      </c>
      <c r="G50" s="35"/>
      <c r="H50" s="35">
        <v>40</v>
      </c>
      <c r="I50" s="36">
        <f t="shared" si="1"/>
        <v>2</v>
      </c>
      <c r="J50" s="35">
        <v>35</v>
      </c>
      <c r="K50" s="36">
        <f t="shared" si="2"/>
        <v>2.875</v>
      </c>
      <c r="L50" s="35"/>
      <c r="M50" s="56" t="s">
        <v>590</v>
      </c>
      <c r="N50" s="12"/>
      <c r="O50" s="12"/>
      <c r="P50" s="12"/>
    </row>
    <row r="51" spans="1:16" ht="14.25">
      <c r="A51" s="63" t="s">
        <v>88</v>
      </c>
      <c r="B51" s="41" t="s">
        <v>89</v>
      </c>
      <c r="C51" s="76">
        <f t="shared" si="0"/>
        <v>136</v>
      </c>
      <c r="D51" s="76">
        <v>116</v>
      </c>
      <c r="E51" s="76">
        <v>20</v>
      </c>
      <c r="F51" s="43"/>
      <c r="G51" s="43"/>
      <c r="H51" s="43">
        <v>16</v>
      </c>
      <c r="I51" s="44">
        <f t="shared" si="1"/>
        <v>0.4</v>
      </c>
      <c r="J51" s="43">
        <v>4</v>
      </c>
      <c r="K51" s="44">
        <f t="shared" si="2"/>
        <v>0.5</v>
      </c>
      <c r="L51" s="43">
        <v>2</v>
      </c>
      <c r="M51" s="60" t="s">
        <v>577</v>
      </c>
      <c r="N51" s="12"/>
      <c r="O51" s="12"/>
      <c r="P51" s="12"/>
    </row>
    <row r="52" spans="1:16" ht="14.25">
      <c r="A52" s="62" t="s">
        <v>90</v>
      </c>
      <c r="B52" s="33" t="s">
        <v>91</v>
      </c>
      <c r="C52" s="29">
        <f t="shared" si="0"/>
        <v>248</v>
      </c>
      <c r="D52" s="29">
        <v>198</v>
      </c>
      <c r="E52" s="29">
        <v>50</v>
      </c>
      <c r="F52" s="35"/>
      <c r="G52" s="35">
        <v>15</v>
      </c>
      <c r="H52" s="35"/>
      <c r="I52" s="36">
        <f t="shared" si="1"/>
        <v>0.375</v>
      </c>
      <c r="J52" s="35">
        <v>5</v>
      </c>
      <c r="K52" s="36">
        <f t="shared" si="2"/>
        <v>0.5</v>
      </c>
      <c r="L52" s="35"/>
      <c r="M52" s="57" t="s">
        <v>566</v>
      </c>
      <c r="N52" s="12"/>
      <c r="O52" s="12"/>
      <c r="P52" s="12"/>
    </row>
    <row r="53" spans="1:16" ht="14.25">
      <c r="A53" s="63" t="s">
        <v>92</v>
      </c>
      <c r="B53" s="41" t="s">
        <v>93</v>
      </c>
      <c r="C53" s="76">
        <f t="shared" si="0"/>
        <v>152</v>
      </c>
      <c r="D53" s="76">
        <v>130</v>
      </c>
      <c r="E53" s="76">
        <v>22</v>
      </c>
      <c r="F53" s="43"/>
      <c r="G53" s="43">
        <v>40</v>
      </c>
      <c r="H53" s="43"/>
      <c r="I53" s="44">
        <f t="shared" si="1"/>
        <v>1</v>
      </c>
      <c r="J53" s="43"/>
      <c r="K53" s="44">
        <f t="shared" si="2"/>
        <v>1</v>
      </c>
      <c r="L53" s="43">
        <v>4</v>
      </c>
      <c r="M53" s="59" t="s">
        <v>577</v>
      </c>
      <c r="N53" s="12"/>
      <c r="O53" s="12"/>
      <c r="P53" s="12"/>
    </row>
    <row r="54" spans="1:16" ht="14.25">
      <c r="A54" s="62" t="s">
        <v>94</v>
      </c>
      <c r="B54" s="33" t="s">
        <v>526</v>
      </c>
      <c r="C54" s="29">
        <f t="shared" si="0"/>
        <v>811</v>
      </c>
      <c r="D54" s="29">
        <v>699</v>
      </c>
      <c r="E54" s="29">
        <v>112</v>
      </c>
      <c r="F54" s="35">
        <v>37.5</v>
      </c>
      <c r="G54" s="35"/>
      <c r="H54" s="35">
        <v>18</v>
      </c>
      <c r="I54" s="36">
        <f t="shared" si="1"/>
        <v>1.3875</v>
      </c>
      <c r="J54" s="35">
        <v>36.25</v>
      </c>
      <c r="K54" s="36">
        <f t="shared" si="2"/>
        <v>2.29375</v>
      </c>
      <c r="L54" s="35">
        <v>3</v>
      </c>
      <c r="M54" s="56" t="s">
        <v>569</v>
      </c>
      <c r="N54" s="12"/>
      <c r="O54" s="12"/>
      <c r="P54" s="12"/>
    </row>
    <row r="55" spans="1:16" ht="14.25">
      <c r="A55" s="63" t="s">
        <v>98</v>
      </c>
      <c r="B55" s="41" t="s">
        <v>99</v>
      </c>
      <c r="C55" s="76">
        <f t="shared" si="0"/>
        <v>100</v>
      </c>
      <c r="D55" s="76">
        <v>76</v>
      </c>
      <c r="E55" s="76">
        <v>24</v>
      </c>
      <c r="F55" s="43"/>
      <c r="G55" s="43"/>
      <c r="H55" s="43">
        <v>34</v>
      </c>
      <c r="I55" s="44">
        <f t="shared" si="1"/>
        <v>0.85</v>
      </c>
      <c r="J55" s="43"/>
      <c r="K55" s="44">
        <f t="shared" si="2"/>
        <v>0.85</v>
      </c>
      <c r="L55" s="43"/>
      <c r="M55" s="59" t="s">
        <v>577</v>
      </c>
      <c r="N55" s="12"/>
      <c r="O55" s="12"/>
      <c r="P55" s="12"/>
    </row>
    <row r="56" spans="1:16" ht="14.25">
      <c r="A56" s="62" t="s">
        <v>104</v>
      </c>
      <c r="B56" s="33" t="s">
        <v>105</v>
      </c>
      <c r="C56" s="29">
        <f t="shared" si="0"/>
        <v>404</v>
      </c>
      <c r="D56" s="29">
        <v>334</v>
      </c>
      <c r="E56" s="29">
        <v>70</v>
      </c>
      <c r="F56" s="35"/>
      <c r="G56" s="35"/>
      <c r="H56" s="35">
        <v>37.5</v>
      </c>
      <c r="I56" s="36">
        <f t="shared" si="1"/>
        <v>0.9375</v>
      </c>
      <c r="J56" s="35">
        <v>25</v>
      </c>
      <c r="K56" s="36">
        <f t="shared" si="2"/>
        <v>1.5625</v>
      </c>
      <c r="L56" s="35">
        <v>2</v>
      </c>
      <c r="M56" s="56" t="s">
        <v>569</v>
      </c>
      <c r="N56" s="12"/>
      <c r="O56" s="12"/>
      <c r="P56" s="12"/>
    </row>
    <row r="57" spans="1:16" ht="14.25">
      <c r="A57" s="63" t="s">
        <v>106</v>
      </c>
      <c r="B57" s="41" t="s">
        <v>107</v>
      </c>
      <c r="C57" s="76">
        <f t="shared" si="0"/>
        <v>350</v>
      </c>
      <c r="D57" s="76">
        <v>320</v>
      </c>
      <c r="E57" s="76">
        <v>30</v>
      </c>
      <c r="F57" s="43"/>
      <c r="G57" s="43"/>
      <c r="H57" s="43">
        <v>35</v>
      </c>
      <c r="I57" s="44">
        <f t="shared" si="1"/>
        <v>0.875</v>
      </c>
      <c r="J57" s="43">
        <v>10</v>
      </c>
      <c r="K57" s="44">
        <f t="shared" si="2"/>
        <v>1.125</v>
      </c>
      <c r="L57" s="43">
        <v>4</v>
      </c>
      <c r="M57" s="59" t="s">
        <v>566</v>
      </c>
      <c r="N57" s="12"/>
      <c r="O57" s="12"/>
      <c r="P57" s="12"/>
    </row>
    <row r="58" spans="1:16" ht="14.25">
      <c r="A58" s="62" t="s">
        <v>108</v>
      </c>
      <c r="B58" s="33" t="s">
        <v>109</v>
      </c>
      <c r="C58" s="29">
        <f t="shared" si="0"/>
        <v>597</v>
      </c>
      <c r="D58" s="29">
        <v>508</v>
      </c>
      <c r="E58" s="29">
        <v>89</v>
      </c>
      <c r="F58" s="35"/>
      <c r="G58" s="35">
        <v>40</v>
      </c>
      <c r="H58" s="35"/>
      <c r="I58" s="36">
        <f t="shared" si="1"/>
        <v>1</v>
      </c>
      <c r="J58" s="35">
        <v>37.25</v>
      </c>
      <c r="K58" s="36">
        <f t="shared" si="2"/>
        <v>1.93125</v>
      </c>
      <c r="L58" s="35">
        <v>1</v>
      </c>
      <c r="M58" s="56" t="s">
        <v>591</v>
      </c>
      <c r="N58" s="12"/>
      <c r="O58" s="12"/>
      <c r="P58" s="12"/>
    </row>
    <row r="59" spans="1:16" ht="14.25">
      <c r="A59" s="63" t="s">
        <v>112</v>
      </c>
      <c r="B59" s="41" t="s">
        <v>113</v>
      </c>
      <c r="C59" s="76">
        <f t="shared" si="0"/>
        <v>163</v>
      </c>
      <c r="D59" s="76">
        <v>130</v>
      </c>
      <c r="E59" s="76">
        <v>33</v>
      </c>
      <c r="F59" s="43"/>
      <c r="G59" s="43">
        <v>24</v>
      </c>
      <c r="H59" s="43"/>
      <c r="I59" s="44">
        <f t="shared" si="1"/>
        <v>0.6</v>
      </c>
      <c r="J59" s="43"/>
      <c r="K59" s="44">
        <f t="shared" si="2"/>
        <v>0.6</v>
      </c>
      <c r="L59" s="43">
        <v>4</v>
      </c>
      <c r="M59" s="60" t="s">
        <v>569</v>
      </c>
      <c r="N59" s="12"/>
      <c r="O59" s="12"/>
      <c r="P59" s="12"/>
    </row>
    <row r="60" spans="1:16" ht="14.25">
      <c r="A60" s="62" t="s">
        <v>114</v>
      </c>
      <c r="B60" s="33" t="s">
        <v>115</v>
      </c>
      <c r="C60" s="29">
        <f t="shared" si="0"/>
        <v>300</v>
      </c>
      <c r="D60" s="29">
        <v>245</v>
      </c>
      <c r="E60" s="29">
        <v>55</v>
      </c>
      <c r="F60" s="35"/>
      <c r="G60" s="35"/>
      <c r="H60" s="35">
        <v>50</v>
      </c>
      <c r="I60" s="36">
        <f t="shared" si="1"/>
        <v>1.25</v>
      </c>
      <c r="J60" s="35"/>
      <c r="K60" s="36">
        <f t="shared" si="2"/>
        <v>1.25</v>
      </c>
      <c r="L60" s="35">
        <v>8</v>
      </c>
      <c r="M60" s="56" t="s">
        <v>588</v>
      </c>
      <c r="N60" s="12"/>
      <c r="O60" s="12"/>
      <c r="P60" s="12"/>
    </row>
    <row r="61" spans="1:16" ht="14.25">
      <c r="A61" s="63" t="s">
        <v>116</v>
      </c>
      <c r="B61" s="41" t="s">
        <v>530</v>
      </c>
      <c r="C61" s="76">
        <f t="shared" si="0"/>
        <v>1080</v>
      </c>
      <c r="D61" s="76">
        <v>950</v>
      </c>
      <c r="E61" s="76">
        <v>130</v>
      </c>
      <c r="F61" s="43"/>
      <c r="G61" s="43"/>
      <c r="H61" s="43">
        <v>40</v>
      </c>
      <c r="I61" s="44">
        <f t="shared" si="1"/>
        <v>1</v>
      </c>
      <c r="J61" s="43">
        <v>90</v>
      </c>
      <c r="K61" s="44">
        <f t="shared" si="2"/>
        <v>3.25</v>
      </c>
      <c r="L61" s="43"/>
      <c r="M61" s="59" t="s">
        <v>592</v>
      </c>
      <c r="N61" s="12"/>
      <c r="O61" s="12"/>
      <c r="P61" s="12"/>
    </row>
    <row r="62" spans="1:16" ht="14.25">
      <c r="A62" s="67" t="s">
        <v>313</v>
      </c>
      <c r="B62" s="34" t="s">
        <v>314</v>
      </c>
      <c r="C62" s="29">
        <f t="shared" si="0"/>
        <v>104</v>
      </c>
      <c r="D62" s="29">
        <v>89</v>
      </c>
      <c r="E62" s="29">
        <v>15</v>
      </c>
      <c r="F62" s="35"/>
      <c r="G62" s="35">
        <v>10</v>
      </c>
      <c r="H62" s="35"/>
      <c r="I62" s="36">
        <f t="shared" si="1"/>
        <v>0.25</v>
      </c>
      <c r="J62" s="35"/>
      <c r="K62" s="36">
        <f t="shared" si="2"/>
        <v>0.25</v>
      </c>
      <c r="L62" s="35">
        <v>7.5</v>
      </c>
      <c r="M62" s="56" t="s">
        <v>593</v>
      </c>
      <c r="N62" s="12"/>
      <c r="O62" s="12"/>
      <c r="P62" s="12"/>
    </row>
    <row r="63" spans="1:16" ht="14.25">
      <c r="A63" s="63" t="s">
        <v>119</v>
      </c>
      <c r="B63" s="41" t="s">
        <v>120</v>
      </c>
      <c r="C63" s="76">
        <f t="shared" si="0"/>
        <v>542</v>
      </c>
      <c r="D63" s="76">
        <v>472</v>
      </c>
      <c r="E63" s="76">
        <v>70</v>
      </c>
      <c r="F63" s="43"/>
      <c r="G63" s="43">
        <v>40</v>
      </c>
      <c r="H63" s="43"/>
      <c r="I63" s="44">
        <f t="shared" si="1"/>
        <v>1</v>
      </c>
      <c r="J63" s="43">
        <v>40</v>
      </c>
      <c r="K63" s="44">
        <f t="shared" si="2"/>
        <v>2</v>
      </c>
      <c r="L63" s="43">
        <v>20</v>
      </c>
      <c r="M63" s="59" t="s">
        <v>577</v>
      </c>
      <c r="N63" s="12"/>
      <c r="O63" s="12"/>
      <c r="P63" s="12"/>
    </row>
    <row r="64" spans="1:16" ht="14.25">
      <c r="A64" s="67" t="s">
        <v>119</v>
      </c>
      <c r="B64" s="34" t="s">
        <v>316</v>
      </c>
      <c r="C64" s="29">
        <f t="shared" si="0"/>
        <v>323</v>
      </c>
      <c r="D64" s="29">
        <v>261</v>
      </c>
      <c r="E64" s="29">
        <v>62</v>
      </c>
      <c r="F64" s="35"/>
      <c r="G64" s="35"/>
      <c r="H64" s="35">
        <v>40</v>
      </c>
      <c r="I64" s="36">
        <f t="shared" si="1"/>
        <v>1</v>
      </c>
      <c r="J64" s="35">
        <v>20</v>
      </c>
      <c r="K64" s="36">
        <f t="shared" si="2"/>
        <v>1.5</v>
      </c>
      <c r="L64" s="35">
        <v>5</v>
      </c>
      <c r="M64" s="56" t="s">
        <v>566</v>
      </c>
      <c r="N64" s="12"/>
      <c r="O64" s="12"/>
      <c r="P64" s="12"/>
    </row>
    <row r="65" spans="1:16" ht="14.25">
      <c r="A65" s="63" t="s">
        <v>121</v>
      </c>
      <c r="B65" s="41" t="s">
        <v>531</v>
      </c>
      <c r="C65" s="76">
        <f t="shared" si="0"/>
        <v>1120</v>
      </c>
      <c r="D65" s="76">
        <v>1000</v>
      </c>
      <c r="E65" s="76">
        <v>120</v>
      </c>
      <c r="F65" s="43"/>
      <c r="G65" s="43"/>
      <c r="H65" s="43">
        <v>40</v>
      </c>
      <c r="I65" s="44">
        <f t="shared" si="1"/>
        <v>1</v>
      </c>
      <c r="J65" s="43">
        <v>98</v>
      </c>
      <c r="K65" s="44">
        <f t="shared" si="2"/>
        <v>3.45</v>
      </c>
      <c r="L65" s="43">
        <v>6</v>
      </c>
      <c r="M65" s="59" t="s">
        <v>587</v>
      </c>
      <c r="N65" s="12"/>
      <c r="O65" s="12"/>
      <c r="P65" s="12"/>
    </row>
    <row r="66" spans="1:16" ht="14.25">
      <c r="A66" s="62" t="s">
        <v>123</v>
      </c>
      <c r="B66" s="33" t="s">
        <v>124</v>
      </c>
      <c r="C66" s="29">
        <f t="shared" si="0"/>
        <v>152</v>
      </c>
      <c r="D66" s="29">
        <v>122</v>
      </c>
      <c r="E66" s="29">
        <v>30</v>
      </c>
      <c r="F66" s="35"/>
      <c r="G66" s="35">
        <v>20</v>
      </c>
      <c r="H66" s="35"/>
      <c r="I66" s="36">
        <f t="shared" si="1"/>
        <v>0.5</v>
      </c>
      <c r="J66" s="35">
        <v>25</v>
      </c>
      <c r="K66" s="36">
        <f t="shared" si="2"/>
        <v>1.125</v>
      </c>
      <c r="L66" s="35"/>
      <c r="M66" s="56" t="s">
        <v>577</v>
      </c>
      <c r="N66" s="12"/>
      <c r="O66" s="12"/>
      <c r="P66" s="12"/>
    </row>
    <row r="67" spans="1:16" ht="14.25">
      <c r="A67" s="63" t="s">
        <v>470</v>
      </c>
      <c r="B67" s="41" t="s">
        <v>125</v>
      </c>
      <c r="C67" s="76">
        <f t="shared" si="0"/>
        <v>344</v>
      </c>
      <c r="D67" s="76">
        <v>280</v>
      </c>
      <c r="E67" s="76">
        <v>64</v>
      </c>
      <c r="F67" s="43"/>
      <c r="G67" s="43"/>
      <c r="H67" s="43">
        <v>35</v>
      </c>
      <c r="I67" s="44">
        <f t="shared" si="1"/>
        <v>0.875</v>
      </c>
      <c r="J67" s="43"/>
      <c r="K67" s="44">
        <f t="shared" si="2"/>
        <v>0.875</v>
      </c>
      <c r="L67" s="43">
        <v>3</v>
      </c>
      <c r="M67" s="59" t="s">
        <v>566</v>
      </c>
      <c r="N67" s="12"/>
      <c r="O67" s="12"/>
      <c r="P67" s="12"/>
    </row>
    <row r="68" spans="1:16" ht="14.25">
      <c r="A68" s="62" t="s">
        <v>126</v>
      </c>
      <c r="B68" s="33" t="s">
        <v>127</v>
      </c>
      <c r="C68" s="29">
        <f aca="true" t="shared" si="3" ref="C68:C131">SUM(D68:E68)</f>
        <v>155</v>
      </c>
      <c r="D68" s="29">
        <v>125</v>
      </c>
      <c r="E68" s="29">
        <v>30</v>
      </c>
      <c r="F68" s="35"/>
      <c r="G68" s="35"/>
      <c r="H68" s="35"/>
      <c r="I68" s="36"/>
      <c r="J68" s="35">
        <v>20</v>
      </c>
      <c r="K68" s="36">
        <f aca="true" t="shared" si="4" ref="K68:K131">SUM(F68+G68+H68+J68)/40</f>
        <v>0.5</v>
      </c>
      <c r="L68" s="35"/>
      <c r="M68" s="56" t="s">
        <v>566</v>
      </c>
      <c r="N68" s="12"/>
      <c r="O68" s="12"/>
      <c r="P68" s="12"/>
    </row>
    <row r="69" spans="1:16" ht="14.25">
      <c r="A69" s="63" t="s">
        <v>130</v>
      </c>
      <c r="B69" s="41" t="s">
        <v>131</v>
      </c>
      <c r="C69" s="76">
        <f t="shared" si="3"/>
        <v>252</v>
      </c>
      <c r="D69" s="76">
        <v>212</v>
      </c>
      <c r="E69" s="76">
        <v>40</v>
      </c>
      <c r="F69" s="43"/>
      <c r="G69" s="43"/>
      <c r="H69" s="46">
        <v>36</v>
      </c>
      <c r="I69" s="44">
        <f aca="true" t="shared" si="5" ref="I69:I131">SUM(F69:H69)/40</f>
        <v>0.9</v>
      </c>
      <c r="J69" s="43"/>
      <c r="K69" s="44">
        <f t="shared" si="4"/>
        <v>0.9</v>
      </c>
      <c r="L69" s="43"/>
      <c r="M69" s="59" t="s">
        <v>594</v>
      </c>
      <c r="N69" s="12"/>
      <c r="O69" s="12"/>
      <c r="P69" s="12"/>
    </row>
    <row r="70" spans="1:16" ht="14.25">
      <c r="A70" s="62" t="s">
        <v>132</v>
      </c>
      <c r="B70" s="33" t="s">
        <v>134</v>
      </c>
      <c r="C70" s="29">
        <f t="shared" si="3"/>
        <v>743</v>
      </c>
      <c r="D70" s="29">
        <v>625</v>
      </c>
      <c r="E70" s="29">
        <v>118</v>
      </c>
      <c r="F70" s="35"/>
      <c r="G70" s="35"/>
      <c r="H70" s="39">
        <v>40</v>
      </c>
      <c r="I70" s="36">
        <f t="shared" si="5"/>
        <v>1</v>
      </c>
      <c r="J70" s="35">
        <v>40</v>
      </c>
      <c r="K70" s="36">
        <f t="shared" si="4"/>
        <v>2</v>
      </c>
      <c r="L70" s="35"/>
      <c r="M70" s="56" t="s">
        <v>587</v>
      </c>
      <c r="N70" s="12"/>
      <c r="O70" s="12"/>
      <c r="P70" s="12"/>
    </row>
    <row r="71" spans="1:16" ht="14.25">
      <c r="A71" s="63" t="s">
        <v>132</v>
      </c>
      <c r="B71" s="41" t="s">
        <v>133</v>
      </c>
      <c r="C71" s="76">
        <f t="shared" si="3"/>
        <v>617</v>
      </c>
      <c r="D71" s="76">
        <v>500</v>
      </c>
      <c r="E71" s="76">
        <v>117</v>
      </c>
      <c r="F71" s="43">
        <v>40</v>
      </c>
      <c r="G71" s="43"/>
      <c r="H71" s="46"/>
      <c r="I71" s="44">
        <f t="shared" si="5"/>
        <v>1</v>
      </c>
      <c r="J71" s="43"/>
      <c r="K71" s="44">
        <f t="shared" si="4"/>
        <v>1</v>
      </c>
      <c r="L71" s="43"/>
      <c r="M71" s="59" t="s">
        <v>569</v>
      </c>
      <c r="N71" s="12"/>
      <c r="O71" s="12"/>
      <c r="P71" s="12"/>
    </row>
    <row r="72" spans="1:16" ht="14.25">
      <c r="A72" s="62" t="s">
        <v>135</v>
      </c>
      <c r="B72" s="33" t="s">
        <v>136</v>
      </c>
      <c r="C72" s="29">
        <f t="shared" si="3"/>
        <v>842</v>
      </c>
      <c r="D72" s="29">
        <v>705</v>
      </c>
      <c r="E72" s="29">
        <v>137</v>
      </c>
      <c r="F72" s="35">
        <v>42</v>
      </c>
      <c r="G72" s="35"/>
      <c r="H72" s="39"/>
      <c r="I72" s="36">
        <f t="shared" si="5"/>
        <v>1.05</v>
      </c>
      <c r="J72" s="35">
        <v>35.5</v>
      </c>
      <c r="K72" s="36">
        <f t="shared" si="4"/>
        <v>1.9375</v>
      </c>
      <c r="L72" s="35"/>
      <c r="M72" s="56" t="s">
        <v>595</v>
      </c>
      <c r="N72" s="12"/>
      <c r="O72" s="12"/>
      <c r="P72" s="12"/>
    </row>
    <row r="73" spans="1:16" ht="14.25">
      <c r="A73" s="63" t="s">
        <v>135</v>
      </c>
      <c r="B73" s="41" t="s">
        <v>137</v>
      </c>
      <c r="C73" s="76">
        <f t="shared" si="3"/>
        <v>544</v>
      </c>
      <c r="D73" s="76">
        <v>426</v>
      </c>
      <c r="E73" s="76">
        <v>118</v>
      </c>
      <c r="F73" s="43">
        <v>40</v>
      </c>
      <c r="G73" s="43"/>
      <c r="H73" s="46"/>
      <c r="I73" s="44">
        <f t="shared" si="5"/>
        <v>1</v>
      </c>
      <c r="J73" s="43">
        <v>11</v>
      </c>
      <c r="K73" s="44">
        <f t="shared" si="4"/>
        <v>1.275</v>
      </c>
      <c r="L73" s="43">
        <v>15</v>
      </c>
      <c r="M73" s="59" t="s">
        <v>579</v>
      </c>
      <c r="N73" s="12"/>
      <c r="O73" s="12"/>
      <c r="P73" s="12"/>
    </row>
    <row r="74" spans="1:16" ht="14.25">
      <c r="A74" s="62" t="s">
        <v>138</v>
      </c>
      <c r="B74" s="33" t="s">
        <v>139</v>
      </c>
      <c r="C74" s="29">
        <f t="shared" si="3"/>
        <v>102</v>
      </c>
      <c r="D74" s="29">
        <v>80</v>
      </c>
      <c r="E74" s="29">
        <v>22</v>
      </c>
      <c r="F74" s="35">
        <v>16.5</v>
      </c>
      <c r="G74" s="35"/>
      <c r="H74" s="39"/>
      <c r="I74" s="36">
        <f t="shared" si="5"/>
        <v>0.4125</v>
      </c>
      <c r="J74" s="35">
        <v>10</v>
      </c>
      <c r="K74" s="36">
        <f t="shared" si="4"/>
        <v>0.6625</v>
      </c>
      <c r="L74" s="35">
        <v>10</v>
      </c>
      <c r="M74" s="56" t="s">
        <v>577</v>
      </c>
      <c r="N74" s="12"/>
      <c r="O74" s="12"/>
      <c r="P74" s="12"/>
    </row>
    <row r="75" spans="1:16" s="5" customFormat="1" ht="12">
      <c r="A75" s="68" t="s">
        <v>140</v>
      </c>
      <c r="B75" s="42" t="s">
        <v>321</v>
      </c>
      <c r="C75" s="76">
        <f t="shared" si="3"/>
        <v>485</v>
      </c>
      <c r="D75" s="76">
        <v>380</v>
      </c>
      <c r="E75" s="76">
        <v>105</v>
      </c>
      <c r="F75" s="43"/>
      <c r="G75" s="43">
        <v>40</v>
      </c>
      <c r="H75" s="46"/>
      <c r="I75" s="44">
        <f t="shared" si="5"/>
        <v>1</v>
      </c>
      <c r="J75" s="43">
        <v>40</v>
      </c>
      <c r="K75" s="44">
        <f t="shared" si="4"/>
        <v>2</v>
      </c>
      <c r="L75" s="43"/>
      <c r="M75" s="60" t="s">
        <v>577</v>
      </c>
      <c r="N75" s="12"/>
      <c r="O75" s="12"/>
      <c r="P75" s="12"/>
    </row>
    <row r="76" spans="1:16" ht="14.25">
      <c r="A76" s="62" t="s">
        <v>142</v>
      </c>
      <c r="B76" s="33" t="s">
        <v>532</v>
      </c>
      <c r="C76" s="29">
        <f t="shared" si="3"/>
        <v>760</v>
      </c>
      <c r="D76" s="29">
        <v>690</v>
      </c>
      <c r="E76" s="29">
        <v>70</v>
      </c>
      <c r="F76" s="35">
        <v>45</v>
      </c>
      <c r="G76" s="35"/>
      <c r="H76" s="35"/>
      <c r="I76" s="36">
        <f t="shared" si="5"/>
        <v>1.125</v>
      </c>
      <c r="J76" s="35">
        <v>90</v>
      </c>
      <c r="K76" s="36">
        <f t="shared" si="4"/>
        <v>3.375</v>
      </c>
      <c r="L76" s="35"/>
      <c r="M76" s="35">
        <v>40</v>
      </c>
      <c r="N76" s="12"/>
      <c r="O76" s="12"/>
      <c r="P76" s="12"/>
    </row>
    <row r="77" spans="1:16" ht="14.25">
      <c r="A77" s="63" t="s">
        <v>147</v>
      </c>
      <c r="B77" s="41" t="s">
        <v>148</v>
      </c>
      <c r="C77" s="76">
        <f t="shared" si="3"/>
        <v>291</v>
      </c>
      <c r="D77" s="76">
        <v>243</v>
      </c>
      <c r="E77" s="76">
        <v>48</v>
      </c>
      <c r="F77" s="43"/>
      <c r="G77" s="43"/>
      <c r="H77" s="46"/>
      <c r="I77" s="44"/>
      <c r="J77" s="43"/>
      <c r="K77" s="44"/>
      <c r="L77" s="43"/>
      <c r="M77" s="59" t="s">
        <v>596</v>
      </c>
      <c r="N77" s="12"/>
      <c r="O77" s="12"/>
      <c r="P77" s="12"/>
    </row>
    <row r="78" spans="1:16" ht="14.25">
      <c r="A78" s="62" t="s">
        <v>147</v>
      </c>
      <c r="B78" s="33" t="s">
        <v>150</v>
      </c>
      <c r="C78" s="29">
        <f t="shared" si="3"/>
        <v>470</v>
      </c>
      <c r="D78" s="29">
        <v>395</v>
      </c>
      <c r="E78" s="29">
        <v>75</v>
      </c>
      <c r="F78" s="35">
        <v>37.5</v>
      </c>
      <c r="G78" s="35"/>
      <c r="H78" s="39"/>
      <c r="I78" s="36">
        <f t="shared" si="5"/>
        <v>0.9375</v>
      </c>
      <c r="J78" s="35"/>
      <c r="K78" s="36">
        <f t="shared" si="4"/>
        <v>0.9375</v>
      </c>
      <c r="L78" s="35"/>
      <c r="M78" s="56" t="s">
        <v>569</v>
      </c>
      <c r="N78" s="12"/>
      <c r="O78" s="12"/>
      <c r="P78" s="12"/>
    </row>
    <row r="79" spans="1:16" ht="14.25">
      <c r="A79" s="63" t="s">
        <v>147</v>
      </c>
      <c r="B79" s="41" t="s">
        <v>149</v>
      </c>
      <c r="C79" s="76">
        <f t="shared" si="3"/>
        <v>464</v>
      </c>
      <c r="D79" s="76">
        <v>378</v>
      </c>
      <c r="E79" s="76">
        <v>86</v>
      </c>
      <c r="F79" s="43"/>
      <c r="G79" s="43">
        <v>37.5</v>
      </c>
      <c r="H79" s="46"/>
      <c r="I79" s="44">
        <f t="shared" si="5"/>
        <v>0.9375</v>
      </c>
      <c r="J79" s="43"/>
      <c r="K79" s="44">
        <f t="shared" si="4"/>
        <v>0.9375</v>
      </c>
      <c r="L79" s="43">
        <v>2</v>
      </c>
      <c r="M79" s="59" t="s">
        <v>569</v>
      </c>
      <c r="N79" s="12"/>
      <c r="O79" s="12"/>
      <c r="P79" s="12"/>
    </row>
    <row r="80" spans="1:16" ht="14.25">
      <c r="A80" s="67" t="s">
        <v>331</v>
      </c>
      <c r="B80" s="34" t="s">
        <v>332</v>
      </c>
      <c r="C80" s="29">
        <f t="shared" si="3"/>
        <v>450</v>
      </c>
      <c r="D80" s="29">
        <v>370</v>
      </c>
      <c r="E80" s="29">
        <v>80</v>
      </c>
      <c r="F80" s="35">
        <v>40</v>
      </c>
      <c r="G80" s="35"/>
      <c r="H80" s="39"/>
      <c r="I80" s="36">
        <f t="shared" si="5"/>
        <v>1</v>
      </c>
      <c r="J80" s="35">
        <v>40</v>
      </c>
      <c r="K80" s="36">
        <f t="shared" si="4"/>
        <v>2</v>
      </c>
      <c r="L80" s="35">
        <v>17</v>
      </c>
      <c r="M80" s="57" t="s">
        <v>577</v>
      </c>
      <c r="N80" s="12"/>
      <c r="O80" s="12"/>
      <c r="P80" s="12"/>
    </row>
    <row r="81" spans="1:16" ht="14.25">
      <c r="A81" s="68" t="s">
        <v>331</v>
      </c>
      <c r="B81" s="42" t="s">
        <v>533</v>
      </c>
      <c r="C81" s="76">
        <f t="shared" si="3"/>
        <v>720</v>
      </c>
      <c r="D81" s="76">
        <v>590</v>
      </c>
      <c r="E81" s="76">
        <v>130</v>
      </c>
      <c r="F81" s="43"/>
      <c r="G81" s="43"/>
      <c r="H81" s="46">
        <v>37.5</v>
      </c>
      <c r="I81" s="44">
        <f t="shared" si="5"/>
        <v>0.9375</v>
      </c>
      <c r="J81" s="43"/>
      <c r="K81" s="44">
        <f t="shared" si="4"/>
        <v>0.9375</v>
      </c>
      <c r="L81" s="43">
        <v>2</v>
      </c>
      <c r="M81" s="59" t="s">
        <v>577</v>
      </c>
      <c r="N81" s="12"/>
      <c r="O81" s="12"/>
      <c r="P81" s="12"/>
    </row>
    <row r="82" spans="1:16" ht="14.25">
      <c r="A82" s="65" t="s">
        <v>534</v>
      </c>
      <c r="B82" s="33" t="s">
        <v>535</v>
      </c>
      <c r="C82" s="29">
        <f t="shared" si="3"/>
        <v>160</v>
      </c>
      <c r="D82" s="29">
        <v>130</v>
      </c>
      <c r="E82" s="29">
        <v>30</v>
      </c>
      <c r="F82" s="35"/>
      <c r="G82" s="35"/>
      <c r="H82" s="39">
        <v>24</v>
      </c>
      <c r="I82" s="36">
        <f t="shared" si="5"/>
        <v>0.6</v>
      </c>
      <c r="J82" s="35"/>
      <c r="K82" s="36">
        <f t="shared" si="4"/>
        <v>0.6</v>
      </c>
      <c r="L82" s="35">
        <v>3</v>
      </c>
      <c r="M82" s="56" t="s">
        <v>599</v>
      </c>
      <c r="N82" s="12"/>
      <c r="O82" s="12"/>
      <c r="P82" s="12"/>
    </row>
    <row r="83" spans="1:16" ht="14.25">
      <c r="A83" s="63" t="s">
        <v>154</v>
      </c>
      <c r="B83" s="41" t="s">
        <v>155</v>
      </c>
      <c r="C83" s="76">
        <f t="shared" si="3"/>
        <v>60</v>
      </c>
      <c r="D83" s="76">
        <v>48</v>
      </c>
      <c r="E83" s="76">
        <v>12</v>
      </c>
      <c r="F83" s="43"/>
      <c r="G83" s="43"/>
      <c r="H83" s="46"/>
      <c r="I83" s="44"/>
      <c r="J83" s="43">
        <v>12.5</v>
      </c>
      <c r="K83" s="44">
        <f t="shared" si="4"/>
        <v>0.3125</v>
      </c>
      <c r="L83" s="43"/>
      <c r="M83" s="59" t="s">
        <v>583</v>
      </c>
      <c r="N83" s="12"/>
      <c r="O83" s="12"/>
      <c r="P83" s="12"/>
    </row>
    <row r="84" spans="1:16" ht="14.25">
      <c r="A84" s="62" t="s">
        <v>158</v>
      </c>
      <c r="B84" s="33" t="s">
        <v>159</v>
      </c>
      <c r="C84" s="29">
        <f t="shared" si="3"/>
        <v>364</v>
      </c>
      <c r="D84" s="29">
        <v>284</v>
      </c>
      <c r="E84" s="29">
        <v>80</v>
      </c>
      <c r="F84" s="35"/>
      <c r="G84" s="35">
        <v>40</v>
      </c>
      <c r="H84" s="39"/>
      <c r="I84" s="36">
        <f t="shared" si="5"/>
        <v>1</v>
      </c>
      <c r="J84" s="35">
        <v>32.5</v>
      </c>
      <c r="K84" s="36">
        <f t="shared" si="4"/>
        <v>1.8125</v>
      </c>
      <c r="L84" s="35"/>
      <c r="M84" s="56" t="s">
        <v>577</v>
      </c>
      <c r="N84" s="12"/>
      <c r="O84" s="12"/>
      <c r="P84" s="12"/>
    </row>
    <row r="85" spans="1:16" ht="14.25">
      <c r="A85" s="66" t="s">
        <v>162</v>
      </c>
      <c r="B85" s="41" t="s">
        <v>536</v>
      </c>
      <c r="C85" s="76">
        <f t="shared" si="3"/>
        <v>1200</v>
      </c>
      <c r="D85" s="76">
        <v>1100</v>
      </c>
      <c r="E85" s="76">
        <v>100</v>
      </c>
      <c r="F85" s="43"/>
      <c r="G85" s="43">
        <v>40</v>
      </c>
      <c r="H85" s="46"/>
      <c r="I85" s="44">
        <f t="shared" si="5"/>
        <v>1</v>
      </c>
      <c r="J85" s="43">
        <v>118</v>
      </c>
      <c r="K85" s="44">
        <f t="shared" si="4"/>
        <v>3.95</v>
      </c>
      <c r="L85" s="43"/>
      <c r="M85" s="59" t="s">
        <v>598</v>
      </c>
      <c r="N85" s="12"/>
      <c r="O85" s="12"/>
      <c r="P85" s="12"/>
    </row>
    <row r="86" spans="1:16" ht="14.25">
      <c r="A86" s="65" t="s">
        <v>162</v>
      </c>
      <c r="B86" s="33" t="s">
        <v>76</v>
      </c>
      <c r="C86" s="29">
        <f t="shared" si="3"/>
        <v>398</v>
      </c>
      <c r="D86" s="29">
        <v>328</v>
      </c>
      <c r="E86" s="29">
        <v>70</v>
      </c>
      <c r="F86" s="35"/>
      <c r="G86" s="35">
        <v>40</v>
      </c>
      <c r="H86" s="39"/>
      <c r="I86" s="36">
        <f t="shared" si="5"/>
        <v>1</v>
      </c>
      <c r="J86" s="35">
        <v>30</v>
      </c>
      <c r="K86" s="36">
        <f t="shared" si="4"/>
        <v>1.75</v>
      </c>
      <c r="L86" s="35">
        <v>2</v>
      </c>
      <c r="M86" s="56" t="s">
        <v>617</v>
      </c>
      <c r="N86" s="12"/>
      <c r="O86" s="12"/>
      <c r="P86" s="12"/>
    </row>
    <row r="87" spans="1:16" ht="14.25">
      <c r="A87" s="68" t="s">
        <v>338</v>
      </c>
      <c r="B87" s="42" t="s">
        <v>339</v>
      </c>
      <c r="C87" s="76">
        <f t="shared" si="3"/>
        <v>373</v>
      </c>
      <c r="D87" s="76">
        <v>316</v>
      </c>
      <c r="E87" s="76">
        <v>57</v>
      </c>
      <c r="F87" s="43"/>
      <c r="G87" s="43"/>
      <c r="H87" s="46">
        <v>37</v>
      </c>
      <c r="I87" s="44">
        <f t="shared" si="5"/>
        <v>0.925</v>
      </c>
      <c r="J87" s="43"/>
      <c r="K87" s="44">
        <f t="shared" si="4"/>
        <v>0.925</v>
      </c>
      <c r="L87" s="43"/>
      <c r="M87" s="59" t="s">
        <v>600</v>
      </c>
      <c r="N87" s="12"/>
      <c r="O87" s="12"/>
      <c r="P87" s="12"/>
    </row>
    <row r="88" spans="1:16" ht="14.25">
      <c r="A88" s="67" t="s">
        <v>338</v>
      </c>
      <c r="B88" s="34" t="s">
        <v>340</v>
      </c>
      <c r="C88" s="29">
        <f t="shared" si="3"/>
        <v>496</v>
      </c>
      <c r="D88" s="29">
        <v>411</v>
      </c>
      <c r="E88" s="29">
        <v>85</v>
      </c>
      <c r="F88" s="35"/>
      <c r="G88" s="35"/>
      <c r="H88" s="39">
        <v>38</v>
      </c>
      <c r="I88" s="36">
        <f t="shared" si="5"/>
        <v>0.95</v>
      </c>
      <c r="J88" s="35"/>
      <c r="K88" s="36">
        <f t="shared" si="4"/>
        <v>0.95</v>
      </c>
      <c r="L88" s="35">
        <v>10</v>
      </c>
      <c r="M88" s="56" t="s">
        <v>581</v>
      </c>
      <c r="N88" s="12"/>
      <c r="O88" s="12"/>
      <c r="P88" s="12"/>
    </row>
    <row r="89" spans="1:16" ht="14.25">
      <c r="A89" s="63" t="s">
        <v>163</v>
      </c>
      <c r="B89" s="41" t="s">
        <v>164</v>
      </c>
      <c r="C89" s="76">
        <f t="shared" si="3"/>
        <v>165</v>
      </c>
      <c r="D89" s="76">
        <v>128</v>
      </c>
      <c r="E89" s="76">
        <v>37</v>
      </c>
      <c r="F89" s="43"/>
      <c r="G89" s="43"/>
      <c r="H89" s="46">
        <v>40</v>
      </c>
      <c r="I89" s="44">
        <f t="shared" si="5"/>
        <v>1</v>
      </c>
      <c r="J89" s="43">
        <v>5</v>
      </c>
      <c r="K89" s="44">
        <f t="shared" si="4"/>
        <v>1.125</v>
      </c>
      <c r="L89" s="43"/>
      <c r="M89" s="59" t="s">
        <v>575</v>
      </c>
      <c r="N89" s="12"/>
      <c r="O89" s="12"/>
      <c r="P89" s="12"/>
    </row>
    <row r="90" spans="1:16" ht="14.25">
      <c r="A90" s="67" t="s">
        <v>347</v>
      </c>
      <c r="B90" s="34" t="s">
        <v>539</v>
      </c>
      <c r="C90" s="29">
        <f t="shared" si="3"/>
        <v>460</v>
      </c>
      <c r="D90" s="29">
        <v>400</v>
      </c>
      <c r="E90" s="29">
        <v>60</v>
      </c>
      <c r="F90" s="35">
        <v>37</v>
      </c>
      <c r="G90" s="35"/>
      <c r="H90" s="39"/>
      <c r="I90" s="36">
        <f t="shared" si="5"/>
        <v>0.925</v>
      </c>
      <c r="J90" s="35">
        <v>40</v>
      </c>
      <c r="K90" s="36">
        <f t="shared" si="4"/>
        <v>1.925</v>
      </c>
      <c r="L90" s="35">
        <v>10</v>
      </c>
      <c r="M90" s="57" t="s">
        <v>576</v>
      </c>
      <c r="N90" s="12"/>
      <c r="O90" s="12"/>
      <c r="P90" s="12"/>
    </row>
    <row r="91" spans="1:16" ht="14.25">
      <c r="A91" s="68" t="s">
        <v>348</v>
      </c>
      <c r="B91" s="42" t="s">
        <v>540</v>
      </c>
      <c r="C91" s="76">
        <f t="shared" si="3"/>
        <v>236</v>
      </c>
      <c r="D91" s="76">
        <v>190</v>
      </c>
      <c r="E91" s="76">
        <v>46</v>
      </c>
      <c r="F91" s="43">
        <v>32</v>
      </c>
      <c r="G91" s="43"/>
      <c r="H91" s="46"/>
      <c r="I91" s="44">
        <f t="shared" si="5"/>
        <v>0.8</v>
      </c>
      <c r="J91" s="43"/>
      <c r="K91" s="44">
        <f t="shared" si="4"/>
        <v>0.8</v>
      </c>
      <c r="L91" s="43">
        <v>1.5</v>
      </c>
      <c r="M91" s="59" t="s">
        <v>566</v>
      </c>
      <c r="N91" s="12"/>
      <c r="O91" s="12"/>
      <c r="P91" s="12"/>
    </row>
    <row r="92" spans="1:16" ht="14.25">
      <c r="A92" s="62" t="s">
        <v>167</v>
      </c>
      <c r="B92" s="33" t="s">
        <v>499</v>
      </c>
      <c r="C92" s="29">
        <f t="shared" si="3"/>
        <v>291</v>
      </c>
      <c r="D92" s="29">
        <v>243</v>
      </c>
      <c r="E92" s="29">
        <v>48</v>
      </c>
      <c r="F92" s="35"/>
      <c r="G92" s="35">
        <v>40</v>
      </c>
      <c r="H92" s="39"/>
      <c r="I92" s="36">
        <f t="shared" si="5"/>
        <v>1</v>
      </c>
      <c r="J92" s="35">
        <v>30</v>
      </c>
      <c r="K92" s="36">
        <f t="shared" si="4"/>
        <v>1.75</v>
      </c>
      <c r="L92" s="35"/>
      <c r="M92" s="56" t="s">
        <v>577</v>
      </c>
      <c r="N92" s="12"/>
      <c r="O92" s="12"/>
      <c r="P92" s="12"/>
    </row>
    <row r="93" spans="1:16" ht="14.25">
      <c r="A93" s="63" t="s">
        <v>168</v>
      </c>
      <c r="B93" s="41" t="s">
        <v>541</v>
      </c>
      <c r="C93" s="76">
        <f t="shared" si="3"/>
        <v>530</v>
      </c>
      <c r="D93" s="76">
        <v>430</v>
      </c>
      <c r="E93" s="76">
        <v>100</v>
      </c>
      <c r="F93" s="43"/>
      <c r="G93" s="43"/>
      <c r="H93" s="46">
        <v>45</v>
      </c>
      <c r="I93" s="44">
        <f t="shared" si="5"/>
        <v>1.125</v>
      </c>
      <c r="J93" s="43">
        <v>36.5</v>
      </c>
      <c r="K93" s="44">
        <f t="shared" si="4"/>
        <v>2.0375</v>
      </c>
      <c r="L93" s="43">
        <v>15</v>
      </c>
      <c r="M93" s="59" t="s">
        <v>579</v>
      </c>
      <c r="N93" s="12"/>
      <c r="O93" s="12"/>
      <c r="P93" s="12"/>
    </row>
    <row r="94" spans="1:16" ht="14.25">
      <c r="A94" s="62" t="s">
        <v>169</v>
      </c>
      <c r="B94" s="33" t="s">
        <v>170</v>
      </c>
      <c r="C94" s="29">
        <f t="shared" si="3"/>
        <v>105</v>
      </c>
      <c r="D94" s="29">
        <v>90</v>
      </c>
      <c r="E94" s="29">
        <v>15</v>
      </c>
      <c r="F94" s="35"/>
      <c r="G94" s="35">
        <v>14</v>
      </c>
      <c r="H94" s="39"/>
      <c r="I94" s="36">
        <f t="shared" si="5"/>
        <v>0.35</v>
      </c>
      <c r="J94" s="35">
        <v>14</v>
      </c>
      <c r="K94" s="36">
        <f t="shared" si="4"/>
        <v>0.7</v>
      </c>
      <c r="L94" s="35">
        <v>2</v>
      </c>
      <c r="M94" s="56" t="s">
        <v>566</v>
      </c>
      <c r="N94" s="12"/>
      <c r="O94" s="12"/>
      <c r="P94" s="12"/>
    </row>
    <row r="95" spans="1:16" ht="14.25">
      <c r="A95" s="63" t="s">
        <v>171</v>
      </c>
      <c r="B95" s="41" t="s">
        <v>172</v>
      </c>
      <c r="C95" s="76">
        <f t="shared" si="3"/>
        <v>254</v>
      </c>
      <c r="D95" s="76">
        <v>207</v>
      </c>
      <c r="E95" s="76">
        <v>47</v>
      </c>
      <c r="F95" s="43"/>
      <c r="G95" s="43"/>
      <c r="H95" s="46">
        <v>20</v>
      </c>
      <c r="I95" s="44">
        <f t="shared" si="5"/>
        <v>0.5</v>
      </c>
      <c r="J95" s="43">
        <v>20</v>
      </c>
      <c r="K95" s="44">
        <f t="shared" si="4"/>
        <v>1</v>
      </c>
      <c r="L95" s="43"/>
      <c r="M95" s="59" t="s">
        <v>577</v>
      </c>
      <c r="N95" s="12"/>
      <c r="O95" s="12"/>
      <c r="P95" s="12"/>
    </row>
    <row r="96" spans="1:16" ht="14.25">
      <c r="A96" s="62" t="s">
        <v>171</v>
      </c>
      <c r="B96" s="33" t="s">
        <v>173</v>
      </c>
      <c r="C96" s="29">
        <f t="shared" si="3"/>
        <v>376</v>
      </c>
      <c r="D96" s="29">
        <v>296</v>
      </c>
      <c r="E96" s="29">
        <v>80</v>
      </c>
      <c r="F96" s="35"/>
      <c r="G96" s="35"/>
      <c r="H96" s="39">
        <v>18</v>
      </c>
      <c r="I96" s="36">
        <f t="shared" si="5"/>
        <v>0.45</v>
      </c>
      <c r="J96" s="35">
        <v>22</v>
      </c>
      <c r="K96" s="36">
        <f t="shared" si="4"/>
        <v>1</v>
      </c>
      <c r="L96" s="35"/>
      <c r="M96" s="57" t="s">
        <v>577</v>
      </c>
      <c r="N96" s="12"/>
      <c r="O96" s="12"/>
      <c r="P96" s="12"/>
    </row>
    <row r="97" spans="1:16" ht="14.25">
      <c r="A97" s="63" t="s">
        <v>174</v>
      </c>
      <c r="B97" s="41" t="s">
        <v>175</v>
      </c>
      <c r="C97" s="76">
        <f t="shared" si="3"/>
        <v>204</v>
      </c>
      <c r="D97" s="76">
        <v>166</v>
      </c>
      <c r="E97" s="76">
        <v>38</v>
      </c>
      <c r="F97" s="43">
        <v>50</v>
      </c>
      <c r="G97" s="43"/>
      <c r="H97" s="46"/>
      <c r="I97" s="44">
        <f t="shared" si="5"/>
        <v>1.25</v>
      </c>
      <c r="J97" s="43"/>
      <c r="K97" s="44">
        <f t="shared" si="4"/>
        <v>1.25</v>
      </c>
      <c r="L97" s="43">
        <v>4</v>
      </c>
      <c r="M97" s="59" t="s">
        <v>577</v>
      </c>
      <c r="N97" s="12"/>
      <c r="O97" s="12"/>
      <c r="P97" s="12"/>
    </row>
    <row r="98" spans="1:16" ht="14.25">
      <c r="A98" s="62" t="s">
        <v>174</v>
      </c>
      <c r="B98" s="33" t="s">
        <v>176</v>
      </c>
      <c r="C98" s="29">
        <f t="shared" si="3"/>
        <v>209</v>
      </c>
      <c r="D98" s="29">
        <v>171</v>
      </c>
      <c r="E98" s="29">
        <v>38</v>
      </c>
      <c r="F98" s="35">
        <v>35</v>
      </c>
      <c r="G98" s="35"/>
      <c r="H98" s="39"/>
      <c r="I98" s="36">
        <f t="shared" si="5"/>
        <v>0.875</v>
      </c>
      <c r="J98" s="35">
        <v>35</v>
      </c>
      <c r="K98" s="36">
        <f t="shared" si="4"/>
        <v>1.75</v>
      </c>
      <c r="L98" s="35">
        <v>5</v>
      </c>
      <c r="M98" s="57" t="s">
        <v>577</v>
      </c>
      <c r="N98" s="12"/>
      <c r="O98" s="12"/>
      <c r="P98" s="12"/>
    </row>
    <row r="99" spans="1:16" ht="14.25">
      <c r="A99" s="63" t="s">
        <v>177</v>
      </c>
      <c r="B99" s="41" t="s">
        <v>500</v>
      </c>
      <c r="C99" s="76">
        <f t="shared" si="3"/>
        <v>275</v>
      </c>
      <c r="D99" s="76">
        <v>225</v>
      </c>
      <c r="E99" s="76">
        <v>50</v>
      </c>
      <c r="F99" s="43">
        <v>44</v>
      </c>
      <c r="G99" s="43"/>
      <c r="H99" s="46"/>
      <c r="I99" s="44">
        <f t="shared" si="5"/>
        <v>1.1</v>
      </c>
      <c r="J99" s="43">
        <v>48</v>
      </c>
      <c r="K99" s="44">
        <f t="shared" si="4"/>
        <v>2.3</v>
      </c>
      <c r="L99" s="43"/>
      <c r="M99" s="59" t="s">
        <v>601</v>
      </c>
      <c r="N99" s="12"/>
      <c r="O99" s="12"/>
      <c r="P99" s="12"/>
    </row>
    <row r="100" spans="1:16" ht="14.25">
      <c r="A100" s="62" t="s">
        <v>178</v>
      </c>
      <c r="B100" s="33" t="s">
        <v>542</v>
      </c>
      <c r="C100" s="29">
        <f t="shared" si="3"/>
        <v>592</v>
      </c>
      <c r="D100" s="29">
        <v>494</v>
      </c>
      <c r="E100" s="29">
        <v>98</v>
      </c>
      <c r="F100" s="35"/>
      <c r="G100" s="35">
        <v>37.5</v>
      </c>
      <c r="H100" s="39">
        <v>37.5</v>
      </c>
      <c r="I100" s="36">
        <f t="shared" si="5"/>
        <v>1.875</v>
      </c>
      <c r="J100" s="35">
        <v>35</v>
      </c>
      <c r="K100" s="36">
        <f t="shared" si="4"/>
        <v>2.75</v>
      </c>
      <c r="L100" s="35"/>
      <c r="M100" s="57" t="s">
        <v>602</v>
      </c>
      <c r="N100" s="12"/>
      <c r="O100" s="12"/>
      <c r="P100" s="12"/>
    </row>
    <row r="101" spans="1:16" ht="14.25">
      <c r="A101" s="63" t="s">
        <v>179</v>
      </c>
      <c r="B101" s="41" t="s">
        <v>180</v>
      </c>
      <c r="C101" s="76">
        <f t="shared" si="3"/>
        <v>299</v>
      </c>
      <c r="D101" s="76">
        <v>248</v>
      </c>
      <c r="E101" s="76">
        <v>51</v>
      </c>
      <c r="F101" s="43"/>
      <c r="G101" s="43"/>
      <c r="H101" s="46">
        <v>40</v>
      </c>
      <c r="I101" s="44">
        <f t="shared" si="5"/>
        <v>1</v>
      </c>
      <c r="J101" s="43"/>
      <c r="K101" s="44">
        <f t="shared" si="4"/>
        <v>1</v>
      </c>
      <c r="L101" s="43">
        <v>1</v>
      </c>
      <c r="M101" s="60" t="s">
        <v>566</v>
      </c>
      <c r="N101" s="12"/>
      <c r="O101" s="12"/>
      <c r="P101" s="12"/>
    </row>
    <row r="102" spans="1:16" ht="14.25">
      <c r="A102" s="62" t="s">
        <v>181</v>
      </c>
      <c r="B102" s="33" t="s">
        <v>182</v>
      </c>
      <c r="C102" s="29">
        <f t="shared" si="3"/>
        <v>331</v>
      </c>
      <c r="D102" s="29">
        <v>276</v>
      </c>
      <c r="E102" s="29">
        <v>55</v>
      </c>
      <c r="F102" s="35"/>
      <c r="G102" s="35"/>
      <c r="H102" s="39">
        <v>40</v>
      </c>
      <c r="I102" s="36">
        <f t="shared" si="5"/>
        <v>1</v>
      </c>
      <c r="J102" s="35">
        <v>14</v>
      </c>
      <c r="K102" s="36">
        <f t="shared" si="4"/>
        <v>1.35</v>
      </c>
      <c r="L102" s="35">
        <v>35</v>
      </c>
      <c r="M102" s="57" t="s">
        <v>569</v>
      </c>
      <c r="N102" s="12"/>
      <c r="O102" s="12"/>
      <c r="P102" s="12"/>
    </row>
    <row r="103" spans="1:16" ht="14.25">
      <c r="A103" s="63" t="s">
        <v>184</v>
      </c>
      <c r="B103" s="41" t="s">
        <v>459</v>
      </c>
      <c r="C103" s="76">
        <f t="shared" si="3"/>
        <v>270</v>
      </c>
      <c r="D103" s="76">
        <v>220</v>
      </c>
      <c r="E103" s="76">
        <v>50</v>
      </c>
      <c r="F103" s="43"/>
      <c r="G103" s="43">
        <v>40</v>
      </c>
      <c r="H103" s="46"/>
      <c r="I103" s="44">
        <f t="shared" si="5"/>
        <v>1</v>
      </c>
      <c r="J103" s="43">
        <v>2</v>
      </c>
      <c r="K103" s="44">
        <f t="shared" si="4"/>
        <v>1.05</v>
      </c>
      <c r="L103" s="43"/>
      <c r="M103" s="59" t="s">
        <v>566</v>
      </c>
      <c r="N103" s="12"/>
      <c r="O103" s="12"/>
      <c r="P103" s="12"/>
    </row>
    <row r="104" spans="1:16" ht="14.25">
      <c r="A104" s="62" t="s">
        <v>185</v>
      </c>
      <c r="B104" s="33" t="s">
        <v>501</v>
      </c>
      <c r="C104" s="29">
        <f t="shared" si="3"/>
        <v>277</v>
      </c>
      <c r="D104" s="29">
        <v>224</v>
      </c>
      <c r="E104" s="29">
        <v>53</v>
      </c>
      <c r="F104" s="35"/>
      <c r="G104" s="35"/>
      <c r="H104" s="39">
        <v>30</v>
      </c>
      <c r="I104" s="36">
        <f t="shared" si="5"/>
        <v>0.75</v>
      </c>
      <c r="J104" s="35"/>
      <c r="K104" s="36">
        <f t="shared" si="4"/>
        <v>0.75</v>
      </c>
      <c r="L104" s="35">
        <v>3</v>
      </c>
      <c r="M104" s="56" t="s">
        <v>604</v>
      </c>
      <c r="N104" s="12"/>
      <c r="O104" s="12"/>
      <c r="P104" s="12"/>
    </row>
    <row r="105" spans="1:16" ht="14.25">
      <c r="A105" s="61" t="s">
        <v>185</v>
      </c>
      <c r="B105" s="41" t="s">
        <v>419</v>
      </c>
      <c r="C105" s="76">
        <f t="shared" si="3"/>
        <v>148</v>
      </c>
      <c r="D105" s="76">
        <v>124</v>
      </c>
      <c r="E105" s="76">
        <v>24</v>
      </c>
      <c r="F105" s="43"/>
      <c r="G105" s="43"/>
      <c r="H105" s="46">
        <v>9</v>
      </c>
      <c r="I105" s="44">
        <f t="shared" si="5"/>
        <v>0.225</v>
      </c>
      <c r="J105" s="43"/>
      <c r="K105" s="44">
        <f t="shared" si="4"/>
        <v>0.225</v>
      </c>
      <c r="L105" s="43"/>
      <c r="M105" s="59" t="s">
        <v>616</v>
      </c>
      <c r="N105" s="12"/>
      <c r="O105" s="12"/>
      <c r="P105" s="12"/>
    </row>
    <row r="106" spans="1:16" ht="14.25">
      <c r="A106" s="62" t="s">
        <v>188</v>
      </c>
      <c r="B106" s="33" t="s">
        <v>189</v>
      </c>
      <c r="C106" s="29">
        <f t="shared" si="3"/>
        <v>489</v>
      </c>
      <c r="D106" s="29">
        <v>419</v>
      </c>
      <c r="E106" s="29">
        <v>70</v>
      </c>
      <c r="F106" s="35">
        <v>37.5</v>
      </c>
      <c r="G106" s="35"/>
      <c r="H106" s="39"/>
      <c r="I106" s="36">
        <f t="shared" si="5"/>
        <v>0.9375</v>
      </c>
      <c r="J106" s="35">
        <v>37.5</v>
      </c>
      <c r="K106" s="36">
        <f t="shared" si="4"/>
        <v>1.875</v>
      </c>
      <c r="L106" s="35"/>
      <c r="M106" s="56" t="s">
        <v>569</v>
      </c>
      <c r="N106" s="12"/>
      <c r="O106" s="12"/>
      <c r="P106" s="12"/>
    </row>
    <row r="107" spans="1:16" ht="14.25">
      <c r="A107" s="61" t="s">
        <v>190</v>
      </c>
      <c r="B107" s="41" t="s">
        <v>422</v>
      </c>
      <c r="C107" s="76">
        <f t="shared" si="3"/>
        <v>152</v>
      </c>
      <c r="D107" s="76">
        <v>137</v>
      </c>
      <c r="E107" s="76">
        <v>15</v>
      </c>
      <c r="F107" s="43">
        <v>20</v>
      </c>
      <c r="G107" s="43"/>
      <c r="H107" s="46"/>
      <c r="I107" s="44">
        <f t="shared" si="5"/>
        <v>0.5</v>
      </c>
      <c r="J107" s="43"/>
      <c r="K107" s="44">
        <f t="shared" si="4"/>
        <v>0.5</v>
      </c>
      <c r="L107" s="43"/>
      <c r="M107" s="59" t="s">
        <v>606</v>
      </c>
      <c r="N107" s="12"/>
      <c r="O107" s="12"/>
      <c r="P107" s="12"/>
    </row>
    <row r="108" spans="1:16" ht="14.25">
      <c r="A108" s="62" t="s">
        <v>190</v>
      </c>
      <c r="B108" s="33" t="s">
        <v>192</v>
      </c>
      <c r="C108" s="29">
        <f t="shared" si="3"/>
        <v>1475</v>
      </c>
      <c r="D108" s="29">
        <v>1264</v>
      </c>
      <c r="E108" s="29">
        <v>211</v>
      </c>
      <c r="F108" s="35"/>
      <c r="G108" s="35"/>
      <c r="H108" s="39">
        <v>40</v>
      </c>
      <c r="I108" s="36">
        <f t="shared" si="5"/>
        <v>1</v>
      </c>
      <c r="J108" s="35">
        <v>70</v>
      </c>
      <c r="K108" s="36">
        <f t="shared" si="4"/>
        <v>2.75</v>
      </c>
      <c r="L108" s="35"/>
      <c r="M108" s="56" t="s">
        <v>605</v>
      </c>
      <c r="N108" s="12"/>
      <c r="O108" s="12"/>
      <c r="P108" s="12"/>
    </row>
    <row r="109" spans="1:16" ht="14.25">
      <c r="A109" s="61" t="s">
        <v>545</v>
      </c>
      <c r="B109" s="41" t="s">
        <v>561</v>
      </c>
      <c r="C109" s="76">
        <f t="shared" si="3"/>
        <v>797</v>
      </c>
      <c r="D109" s="76">
        <v>696</v>
      </c>
      <c r="E109" s="76">
        <v>101</v>
      </c>
      <c r="F109" s="43"/>
      <c r="G109" s="43">
        <v>40</v>
      </c>
      <c r="H109" s="46"/>
      <c r="I109" s="44">
        <f t="shared" si="5"/>
        <v>1</v>
      </c>
      <c r="J109" s="43">
        <v>32.5</v>
      </c>
      <c r="K109" s="44">
        <f t="shared" si="4"/>
        <v>1.8125</v>
      </c>
      <c r="L109" s="43"/>
      <c r="M109" s="59" t="s">
        <v>577</v>
      </c>
      <c r="N109" s="12"/>
      <c r="O109" s="12"/>
      <c r="P109" s="12"/>
    </row>
    <row r="110" spans="1:16" ht="14.25">
      <c r="A110" s="64" t="s">
        <v>546</v>
      </c>
      <c r="B110" s="33" t="s">
        <v>213</v>
      </c>
      <c r="C110" s="29">
        <f t="shared" si="3"/>
        <v>1195</v>
      </c>
      <c r="D110" s="29">
        <v>1025</v>
      </c>
      <c r="E110" s="29">
        <v>170</v>
      </c>
      <c r="F110" s="35"/>
      <c r="G110" s="35">
        <v>40</v>
      </c>
      <c r="H110" s="39">
        <v>50</v>
      </c>
      <c r="I110" s="36">
        <f t="shared" si="5"/>
        <v>2.25</v>
      </c>
      <c r="J110" s="35">
        <v>37.5</v>
      </c>
      <c r="K110" s="36">
        <f t="shared" si="4"/>
        <v>3.1875</v>
      </c>
      <c r="L110" s="35">
        <v>3</v>
      </c>
      <c r="M110" s="56" t="s">
        <v>608</v>
      </c>
      <c r="N110" s="12"/>
      <c r="O110" s="12"/>
      <c r="P110" s="12"/>
    </row>
    <row r="111" spans="1:16" ht="14.25">
      <c r="A111" s="63" t="s">
        <v>546</v>
      </c>
      <c r="B111" s="41" t="s">
        <v>471</v>
      </c>
      <c r="C111" s="76">
        <f t="shared" si="3"/>
        <v>828</v>
      </c>
      <c r="D111" s="76">
        <v>693</v>
      </c>
      <c r="E111" s="76">
        <v>135</v>
      </c>
      <c r="F111" s="43"/>
      <c r="G111" s="43">
        <v>40</v>
      </c>
      <c r="H111" s="46"/>
      <c r="I111" s="44">
        <f t="shared" si="5"/>
        <v>1</v>
      </c>
      <c r="J111" s="43">
        <v>32</v>
      </c>
      <c r="K111" s="44">
        <f t="shared" si="4"/>
        <v>1.8</v>
      </c>
      <c r="L111" s="43">
        <v>6</v>
      </c>
      <c r="M111" s="59" t="s">
        <v>577</v>
      </c>
      <c r="N111" s="12"/>
      <c r="O111" s="12"/>
      <c r="P111" s="12"/>
    </row>
    <row r="112" spans="1:16" ht="14.25">
      <c r="A112" s="65" t="s">
        <v>194</v>
      </c>
      <c r="B112" s="34" t="s">
        <v>195</v>
      </c>
      <c r="C112" s="29">
        <f t="shared" si="3"/>
        <v>116</v>
      </c>
      <c r="D112" s="29">
        <v>93</v>
      </c>
      <c r="E112" s="29">
        <v>23</v>
      </c>
      <c r="F112" s="35">
        <v>12</v>
      </c>
      <c r="G112" s="35"/>
      <c r="H112" s="39"/>
      <c r="I112" s="36">
        <f t="shared" si="5"/>
        <v>0.3</v>
      </c>
      <c r="J112" s="35">
        <v>24</v>
      </c>
      <c r="K112" s="36">
        <f t="shared" si="4"/>
        <v>0.9</v>
      </c>
      <c r="L112" s="35">
        <v>1</v>
      </c>
      <c r="M112" s="56" t="s">
        <v>607</v>
      </c>
      <c r="N112" s="12"/>
      <c r="O112" s="12"/>
      <c r="P112" s="12"/>
    </row>
    <row r="113" spans="1:16" ht="14.25">
      <c r="A113" s="63" t="s">
        <v>196</v>
      </c>
      <c r="B113" s="41" t="s">
        <v>547</v>
      </c>
      <c r="C113" s="76">
        <f t="shared" si="3"/>
        <v>413</v>
      </c>
      <c r="D113" s="76">
        <v>267</v>
      </c>
      <c r="E113" s="76">
        <v>146</v>
      </c>
      <c r="F113" s="43"/>
      <c r="G113" s="43">
        <v>40</v>
      </c>
      <c r="H113" s="46">
        <v>40</v>
      </c>
      <c r="I113" s="44">
        <f t="shared" si="5"/>
        <v>2</v>
      </c>
      <c r="J113" s="43">
        <v>20</v>
      </c>
      <c r="K113" s="44">
        <f t="shared" si="4"/>
        <v>2.5</v>
      </c>
      <c r="L113" s="43"/>
      <c r="M113" s="59" t="s">
        <v>603</v>
      </c>
      <c r="N113" s="12"/>
      <c r="O113" s="12"/>
      <c r="P113" s="12"/>
    </row>
    <row r="114" spans="1:16" ht="14.25">
      <c r="A114" s="62" t="s">
        <v>197</v>
      </c>
      <c r="B114" s="33" t="s">
        <v>199</v>
      </c>
      <c r="C114" s="29">
        <f t="shared" si="3"/>
        <v>121</v>
      </c>
      <c r="D114" s="29">
        <v>86</v>
      </c>
      <c r="E114" s="29">
        <v>35</v>
      </c>
      <c r="F114" s="35">
        <v>20</v>
      </c>
      <c r="G114" s="35"/>
      <c r="H114" s="39"/>
      <c r="I114" s="36">
        <f t="shared" si="5"/>
        <v>0.5</v>
      </c>
      <c r="J114" s="35"/>
      <c r="K114" s="36">
        <f t="shared" si="4"/>
        <v>0.5</v>
      </c>
      <c r="L114" s="35">
        <v>12</v>
      </c>
      <c r="M114" s="56" t="s">
        <v>609</v>
      </c>
      <c r="N114" s="12"/>
      <c r="O114" s="12"/>
      <c r="P114" s="12"/>
    </row>
    <row r="115" spans="1:16" ht="14.25">
      <c r="A115" s="63" t="s">
        <v>200</v>
      </c>
      <c r="B115" s="41" t="s">
        <v>201</v>
      </c>
      <c r="C115" s="76">
        <f t="shared" si="3"/>
        <v>189</v>
      </c>
      <c r="D115" s="76">
        <v>161</v>
      </c>
      <c r="E115" s="76">
        <v>28</v>
      </c>
      <c r="F115" s="43"/>
      <c r="G115" s="43"/>
      <c r="H115" s="46">
        <v>40</v>
      </c>
      <c r="I115" s="44">
        <f t="shared" si="5"/>
        <v>1</v>
      </c>
      <c r="J115" s="43"/>
      <c r="K115" s="44">
        <f t="shared" si="4"/>
        <v>1</v>
      </c>
      <c r="L115" s="43"/>
      <c r="M115" s="59" t="s">
        <v>577</v>
      </c>
      <c r="N115" s="12"/>
      <c r="O115" s="12"/>
      <c r="P115" s="12"/>
    </row>
    <row r="116" spans="1:16" ht="14.25">
      <c r="A116" s="62" t="s">
        <v>203</v>
      </c>
      <c r="B116" s="33" t="s">
        <v>204</v>
      </c>
      <c r="C116" s="29">
        <f t="shared" si="3"/>
        <v>290</v>
      </c>
      <c r="D116" s="29">
        <v>250</v>
      </c>
      <c r="E116" s="29">
        <v>40</v>
      </c>
      <c r="F116" s="35"/>
      <c r="G116" s="35">
        <v>37</v>
      </c>
      <c r="H116" s="39"/>
      <c r="I116" s="36">
        <f t="shared" si="5"/>
        <v>0.925</v>
      </c>
      <c r="J116" s="35">
        <v>24</v>
      </c>
      <c r="K116" s="36">
        <f t="shared" si="4"/>
        <v>1.525</v>
      </c>
      <c r="L116" s="35"/>
      <c r="M116" s="57" t="s">
        <v>579</v>
      </c>
      <c r="N116" s="12"/>
      <c r="O116" s="12"/>
      <c r="P116" s="12"/>
    </row>
    <row r="117" spans="1:16" ht="14.25">
      <c r="A117" s="63" t="s">
        <v>205</v>
      </c>
      <c r="B117" s="41" t="s">
        <v>206</v>
      </c>
      <c r="C117" s="76">
        <f t="shared" si="3"/>
        <v>91</v>
      </c>
      <c r="D117" s="76">
        <v>71</v>
      </c>
      <c r="E117" s="76">
        <v>20</v>
      </c>
      <c r="F117" s="43"/>
      <c r="G117" s="43"/>
      <c r="H117" s="46">
        <v>14.7</v>
      </c>
      <c r="I117" s="44">
        <f t="shared" si="5"/>
        <v>0.3675</v>
      </c>
      <c r="J117" s="43"/>
      <c r="K117" s="44">
        <f t="shared" si="4"/>
        <v>0.3675</v>
      </c>
      <c r="L117" s="43">
        <v>1</v>
      </c>
      <c r="M117" s="59" t="s">
        <v>571</v>
      </c>
      <c r="N117" s="12"/>
      <c r="O117" s="12"/>
      <c r="P117" s="12"/>
    </row>
    <row r="118" spans="1:16" ht="14.25">
      <c r="A118" s="62" t="s">
        <v>549</v>
      </c>
      <c r="B118" s="33" t="s">
        <v>482</v>
      </c>
      <c r="C118" s="29">
        <f t="shared" si="3"/>
        <v>645</v>
      </c>
      <c r="D118" s="29">
        <v>545</v>
      </c>
      <c r="E118" s="29">
        <v>100</v>
      </c>
      <c r="F118" s="35"/>
      <c r="G118" s="35">
        <v>37.5</v>
      </c>
      <c r="H118" s="39"/>
      <c r="I118" s="36">
        <f t="shared" si="5"/>
        <v>0.9375</v>
      </c>
      <c r="J118" s="35">
        <v>50</v>
      </c>
      <c r="K118" s="36">
        <f t="shared" si="4"/>
        <v>2.1875</v>
      </c>
      <c r="L118" s="35">
        <v>10</v>
      </c>
      <c r="M118" s="57" t="s">
        <v>577</v>
      </c>
      <c r="N118" s="12"/>
      <c r="O118" s="12"/>
      <c r="P118" s="12"/>
    </row>
    <row r="119" spans="1:16" ht="14.25">
      <c r="A119" s="61" t="s">
        <v>207</v>
      </c>
      <c r="B119" s="41" t="s">
        <v>431</v>
      </c>
      <c r="C119" s="76">
        <f t="shared" si="3"/>
        <v>135</v>
      </c>
      <c r="D119" s="76">
        <v>125</v>
      </c>
      <c r="E119" s="76">
        <v>10</v>
      </c>
      <c r="F119" s="43">
        <v>15</v>
      </c>
      <c r="G119" s="43"/>
      <c r="H119" s="46"/>
      <c r="I119" s="44">
        <f t="shared" si="5"/>
        <v>0.375</v>
      </c>
      <c r="J119" s="43">
        <v>5</v>
      </c>
      <c r="K119" s="44">
        <f t="shared" si="4"/>
        <v>0.5</v>
      </c>
      <c r="L119" s="43">
        <v>10</v>
      </c>
      <c r="M119" s="59" t="s">
        <v>593</v>
      </c>
      <c r="N119" s="12"/>
      <c r="O119" s="12"/>
      <c r="P119" s="12"/>
    </row>
    <row r="120" spans="1:16" ht="14.25">
      <c r="A120" s="62" t="s">
        <v>207</v>
      </c>
      <c r="B120" s="33" t="s">
        <v>209</v>
      </c>
      <c r="C120" s="29">
        <f t="shared" si="3"/>
        <v>346</v>
      </c>
      <c r="D120" s="29">
        <v>289</v>
      </c>
      <c r="E120" s="29">
        <v>57</v>
      </c>
      <c r="F120" s="35"/>
      <c r="G120" s="35"/>
      <c r="H120" s="39">
        <v>37.5</v>
      </c>
      <c r="I120" s="36">
        <f t="shared" si="5"/>
        <v>0.9375</v>
      </c>
      <c r="J120" s="35">
        <v>24</v>
      </c>
      <c r="K120" s="36">
        <f t="shared" si="4"/>
        <v>1.5375</v>
      </c>
      <c r="L120" s="35">
        <v>4</v>
      </c>
      <c r="M120" s="57" t="s">
        <v>569</v>
      </c>
      <c r="N120" s="12"/>
      <c r="O120" s="12"/>
      <c r="P120" s="12"/>
    </row>
    <row r="121" spans="1:16" ht="14.25">
      <c r="A121" s="63" t="s">
        <v>214</v>
      </c>
      <c r="B121" s="41" t="s">
        <v>215</v>
      </c>
      <c r="C121" s="76">
        <f t="shared" si="3"/>
        <v>191</v>
      </c>
      <c r="D121" s="76">
        <v>140</v>
      </c>
      <c r="E121" s="76">
        <v>51</v>
      </c>
      <c r="F121" s="43"/>
      <c r="G121" s="43">
        <v>24</v>
      </c>
      <c r="H121" s="46"/>
      <c r="I121" s="44">
        <f t="shared" si="5"/>
        <v>0.6</v>
      </c>
      <c r="J121" s="43">
        <v>10</v>
      </c>
      <c r="K121" s="44">
        <f t="shared" si="4"/>
        <v>0.85</v>
      </c>
      <c r="L121" s="43">
        <v>4</v>
      </c>
      <c r="M121" s="59" t="s">
        <v>593</v>
      </c>
      <c r="N121" s="12"/>
      <c r="O121" s="12"/>
      <c r="P121" s="12"/>
    </row>
    <row r="122" spans="1:16" ht="14.25">
      <c r="A122" s="64" t="s">
        <v>216</v>
      </c>
      <c r="B122" s="33" t="s">
        <v>550</v>
      </c>
      <c r="C122" s="29">
        <f t="shared" si="3"/>
        <v>470</v>
      </c>
      <c r="D122" s="29">
        <v>406</v>
      </c>
      <c r="E122" s="29">
        <v>64</v>
      </c>
      <c r="F122" s="35"/>
      <c r="G122" s="35">
        <v>40</v>
      </c>
      <c r="H122" s="39"/>
      <c r="I122" s="36">
        <f t="shared" si="5"/>
        <v>1</v>
      </c>
      <c r="J122" s="35"/>
      <c r="K122" s="36">
        <f t="shared" si="4"/>
        <v>1</v>
      </c>
      <c r="L122" s="35">
        <v>3</v>
      </c>
      <c r="M122" s="56" t="s">
        <v>577</v>
      </c>
      <c r="N122" s="12"/>
      <c r="O122" s="12"/>
      <c r="P122" s="12"/>
    </row>
    <row r="123" spans="1:16" ht="14.25">
      <c r="A123" s="61" t="s">
        <v>436</v>
      </c>
      <c r="B123" s="41" t="s">
        <v>437</v>
      </c>
      <c r="C123" s="76">
        <f t="shared" si="3"/>
        <v>140</v>
      </c>
      <c r="D123" s="76">
        <v>110</v>
      </c>
      <c r="E123" s="76">
        <v>30</v>
      </c>
      <c r="F123" s="43"/>
      <c r="G123" s="43"/>
      <c r="H123" s="46">
        <v>20</v>
      </c>
      <c r="I123" s="44">
        <f t="shared" si="5"/>
        <v>0.5</v>
      </c>
      <c r="J123" s="43">
        <v>10</v>
      </c>
      <c r="K123" s="44">
        <f t="shared" si="4"/>
        <v>0.75</v>
      </c>
      <c r="L123" s="43">
        <v>2</v>
      </c>
      <c r="M123" s="60" t="s">
        <v>610</v>
      </c>
      <c r="N123" s="12"/>
      <c r="O123" s="12"/>
      <c r="P123" s="12"/>
    </row>
    <row r="124" spans="1:16" ht="14.25">
      <c r="A124" s="62" t="s">
        <v>620</v>
      </c>
      <c r="B124" s="33" t="s">
        <v>709</v>
      </c>
      <c r="C124" s="29">
        <f t="shared" si="3"/>
        <v>72</v>
      </c>
      <c r="D124" s="29">
        <v>50</v>
      </c>
      <c r="E124" s="29">
        <v>22</v>
      </c>
      <c r="F124" s="35"/>
      <c r="G124" s="35">
        <v>16</v>
      </c>
      <c r="H124" s="39"/>
      <c r="I124" s="36">
        <f t="shared" si="5"/>
        <v>0.4</v>
      </c>
      <c r="J124" s="35"/>
      <c r="K124" s="36">
        <f t="shared" si="4"/>
        <v>0.4</v>
      </c>
      <c r="L124" s="35">
        <v>4</v>
      </c>
      <c r="M124" s="57" t="s">
        <v>622</v>
      </c>
      <c r="N124" s="12"/>
      <c r="O124" s="12"/>
      <c r="P124" s="12"/>
    </row>
    <row r="125" spans="1:16" ht="14.25">
      <c r="A125" s="63" t="s">
        <v>221</v>
      </c>
      <c r="B125" s="41" t="s">
        <v>506</v>
      </c>
      <c r="C125" s="76">
        <f t="shared" si="3"/>
        <v>1290</v>
      </c>
      <c r="D125" s="76">
        <v>1100</v>
      </c>
      <c r="E125" s="76">
        <v>190</v>
      </c>
      <c r="F125" s="43">
        <v>45</v>
      </c>
      <c r="G125" s="43"/>
      <c r="H125" s="46"/>
      <c r="I125" s="44">
        <f t="shared" si="5"/>
        <v>1.125</v>
      </c>
      <c r="J125" s="43">
        <v>37.5</v>
      </c>
      <c r="K125" s="44">
        <f t="shared" si="4"/>
        <v>2.0625</v>
      </c>
      <c r="L125" s="43">
        <v>82.5</v>
      </c>
      <c r="M125" s="59" t="s">
        <v>581</v>
      </c>
      <c r="N125" s="12"/>
      <c r="O125" s="12"/>
      <c r="P125" s="12"/>
    </row>
    <row r="126" spans="1:16" ht="14.25">
      <c r="A126" s="62" t="s">
        <v>553</v>
      </c>
      <c r="B126" s="33" t="s">
        <v>504</v>
      </c>
      <c r="C126" s="29">
        <f t="shared" si="3"/>
        <v>289</v>
      </c>
      <c r="D126" s="29">
        <v>234</v>
      </c>
      <c r="E126" s="29">
        <v>55</v>
      </c>
      <c r="F126" s="35"/>
      <c r="G126" s="35">
        <v>14</v>
      </c>
      <c r="H126" s="39"/>
      <c r="I126" s="36">
        <f t="shared" si="5"/>
        <v>0.35</v>
      </c>
      <c r="J126" s="35">
        <v>17</v>
      </c>
      <c r="K126" s="36">
        <f t="shared" si="4"/>
        <v>0.775</v>
      </c>
      <c r="L126" s="35">
        <v>5</v>
      </c>
      <c r="M126" s="56" t="s">
        <v>579</v>
      </c>
      <c r="N126" s="12"/>
      <c r="O126" s="12"/>
      <c r="P126" s="12"/>
    </row>
    <row r="127" spans="1:16" ht="14.25">
      <c r="A127" s="63" t="s">
        <v>226</v>
      </c>
      <c r="B127" s="41" t="s">
        <v>554</v>
      </c>
      <c r="C127" s="76">
        <f t="shared" si="3"/>
        <v>448</v>
      </c>
      <c r="D127" s="76">
        <v>394</v>
      </c>
      <c r="E127" s="76">
        <v>54</v>
      </c>
      <c r="F127" s="43"/>
      <c r="G127" s="43"/>
      <c r="H127" s="46">
        <v>37.5</v>
      </c>
      <c r="I127" s="44">
        <f t="shared" si="5"/>
        <v>0.9375</v>
      </c>
      <c r="J127" s="43">
        <v>35</v>
      </c>
      <c r="K127" s="44">
        <f t="shared" si="4"/>
        <v>1.8125</v>
      </c>
      <c r="L127" s="43"/>
      <c r="M127" s="59" t="s">
        <v>612</v>
      </c>
      <c r="N127" s="12"/>
      <c r="O127" s="12"/>
      <c r="P127" s="12"/>
    </row>
    <row r="128" spans="1:16" ht="14.25">
      <c r="A128" s="62" t="s">
        <v>227</v>
      </c>
      <c r="B128" s="33" t="s">
        <v>228</v>
      </c>
      <c r="C128" s="29">
        <f t="shared" si="3"/>
        <v>214</v>
      </c>
      <c r="D128" s="29">
        <v>172</v>
      </c>
      <c r="E128" s="29">
        <v>42</v>
      </c>
      <c r="F128" s="35"/>
      <c r="G128" s="35"/>
      <c r="H128" s="39">
        <v>23.5</v>
      </c>
      <c r="I128" s="36">
        <f t="shared" si="5"/>
        <v>0.5875</v>
      </c>
      <c r="J128" s="35"/>
      <c r="K128" s="36">
        <f t="shared" si="4"/>
        <v>0.5875</v>
      </c>
      <c r="L128" s="35"/>
      <c r="M128" s="57" t="s">
        <v>566</v>
      </c>
      <c r="N128" s="12"/>
      <c r="O128" s="12"/>
      <c r="P128" s="12"/>
    </row>
    <row r="129" spans="1:16" ht="14.25">
      <c r="A129" s="63" t="s">
        <v>229</v>
      </c>
      <c r="B129" s="41" t="s">
        <v>230</v>
      </c>
      <c r="C129" s="76">
        <f t="shared" si="3"/>
        <v>144</v>
      </c>
      <c r="D129" s="76">
        <v>119</v>
      </c>
      <c r="E129" s="76">
        <v>25</v>
      </c>
      <c r="F129" s="43"/>
      <c r="G129" s="43"/>
      <c r="H129" s="46">
        <v>40</v>
      </c>
      <c r="I129" s="44">
        <f t="shared" si="5"/>
        <v>1</v>
      </c>
      <c r="J129" s="43">
        <v>1</v>
      </c>
      <c r="K129" s="44">
        <f t="shared" si="4"/>
        <v>1.025</v>
      </c>
      <c r="L129" s="43">
        <v>1</v>
      </c>
      <c r="M129" s="59" t="s">
        <v>569</v>
      </c>
      <c r="N129" s="12"/>
      <c r="O129" s="12"/>
      <c r="P129" s="12"/>
    </row>
    <row r="130" spans="1:16" ht="14.25">
      <c r="A130" s="62" t="s">
        <v>231</v>
      </c>
      <c r="B130" s="33" t="s">
        <v>232</v>
      </c>
      <c r="C130" s="29">
        <f t="shared" si="3"/>
        <v>117</v>
      </c>
      <c r="D130" s="29">
        <v>97</v>
      </c>
      <c r="E130" s="29">
        <v>20</v>
      </c>
      <c r="F130" s="35"/>
      <c r="G130" s="35"/>
      <c r="H130" s="39">
        <v>20</v>
      </c>
      <c r="I130" s="36">
        <f t="shared" si="5"/>
        <v>0.5</v>
      </c>
      <c r="J130" s="35"/>
      <c r="K130" s="36">
        <f t="shared" si="4"/>
        <v>0.5</v>
      </c>
      <c r="L130" s="35">
        <v>6</v>
      </c>
      <c r="M130" s="56" t="s">
        <v>577</v>
      </c>
      <c r="N130" s="12"/>
      <c r="O130" s="12"/>
      <c r="P130" s="12"/>
    </row>
    <row r="131" spans="1:16" ht="14.25">
      <c r="A131" s="69" t="s">
        <v>466</v>
      </c>
      <c r="B131" s="48" t="s">
        <v>468</v>
      </c>
      <c r="C131" s="76">
        <f t="shared" si="3"/>
        <v>328</v>
      </c>
      <c r="D131" s="76">
        <v>263</v>
      </c>
      <c r="E131" s="76">
        <v>65</v>
      </c>
      <c r="F131" s="43">
        <v>40</v>
      </c>
      <c r="G131" s="43"/>
      <c r="H131" s="46"/>
      <c r="I131" s="44">
        <f t="shared" si="5"/>
        <v>1</v>
      </c>
      <c r="J131" s="43"/>
      <c r="K131" s="44">
        <f t="shared" si="4"/>
        <v>1</v>
      </c>
      <c r="L131" s="43">
        <v>2.5</v>
      </c>
      <c r="M131" s="59" t="s">
        <v>579</v>
      </c>
      <c r="N131" s="12"/>
      <c r="O131" s="12"/>
      <c r="P131" s="12"/>
    </row>
    <row r="132" spans="1:16" ht="14.25">
      <c r="A132" s="70" t="s">
        <v>467</v>
      </c>
      <c r="B132" s="40" t="s">
        <v>555</v>
      </c>
      <c r="C132" s="29">
        <f aca="true" t="shared" si="6" ref="C132:C155">SUM(D132:E132)</f>
        <v>750</v>
      </c>
      <c r="D132" s="29">
        <v>650</v>
      </c>
      <c r="E132" s="29">
        <v>100</v>
      </c>
      <c r="F132" s="35">
        <v>40</v>
      </c>
      <c r="G132" s="35"/>
      <c r="H132" s="39"/>
      <c r="I132" s="36">
        <f aca="true" t="shared" si="7" ref="I132:I155">SUM(F132:H132)/40</f>
        <v>1</v>
      </c>
      <c r="J132" s="35">
        <v>40</v>
      </c>
      <c r="K132" s="36">
        <f aca="true" t="shared" si="8" ref="K132:K155">SUM(F132+G132+H132+J132)/40</f>
        <v>2</v>
      </c>
      <c r="L132" s="35">
        <v>6</v>
      </c>
      <c r="M132" s="57" t="s">
        <v>587</v>
      </c>
      <c r="N132" s="12"/>
      <c r="O132" s="12"/>
      <c r="P132" s="12"/>
    </row>
    <row r="133" spans="1:16" ht="14.25">
      <c r="A133" s="63" t="s">
        <v>235</v>
      </c>
      <c r="B133" s="41" t="s">
        <v>236</v>
      </c>
      <c r="C133" s="76">
        <f t="shared" si="6"/>
        <v>177</v>
      </c>
      <c r="D133" s="76">
        <v>152</v>
      </c>
      <c r="E133" s="76">
        <v>25</v>
      </c>
      <c r="F133" s="43"/>
      <c r="G133" s="43"/>
      <c r="H133" s="46">
        <v>25</v>
      </c>
      <c r="I133" s="44">
        <f t="shared" si="7"/>
        <v>0.625</v>
      </c>
      <c r="J133" s="43">
        <v>7</v>
      </c>
      <c r="K133" s="44">
        <f t="shared" si="8"/>
        <v>0.8</v>
      </c>
      <c r="L133" s="43">
        <v>3</v>
      </c>
      <c r="M133" s="59" t="s">
        <v>577</v>
      </c>
      <c r="N133" s="12"/>
      <c r="O133" s="12"/>
      <c r="P133" s="12"/>
    </row>
    <row r="134" spans="1:16" ht="14.25">
      <c r="A134" s="64" t="s">
        <v>438</v>
      </c>
      <c r="B134" s="33" t="s">
        <v>439</v>
      </c>
      <c r="C134" s="29">
        <f t="shared" si="6"/>
        <v>188</v>
      </c>
      <c r="D134" s="29">
        <v>152</v>
      </c>
      <c r="E134" s="29">
        <v>36</v>
      </c>
      <c r="F134" s="35"/>
      <c r="G134" s="35">
        <v>37.5</v>
      </c>
      <c r="H134" s="39"/>
      <c r="I134" s="36">
        <f t="shared" si="7"/>
        <v>0.9375</v>
      </c>
      <c r="J134" s="35">
        <v>35</v>
      </c>
      <c r="K134" s="36">
        <f t="shared" si="8"/>
        <v>1.8125</v>
      </c>
      <c r="L134" s="35"/>
      <c r="M134" s="56" t="s">
        <v>569</v>
      </c>
      <c r="N134" s="12"/>
      <c r="O134" s="12"/>
      <c r="P134" s="12"/>
    </row>
    <row r="135" spans="1:16" ht="14.25">
      <c r="A135" s="63" t="s">
        <v>237</v>
      </c>
      <c r="B135" s="41" t="s">
        <v>238</v>
      </c>
      <c r="C135" s="76">
        <f t="shared" si="6"/>
        <v>164</v>
      </c>
      <c r="D135" s="76">
        <v>131</v>
      </c>
      <c r="E135" s="76">
        <v>33</v>
      </c>
      <c r="F135" s="43"/>
      <c r="G135" s="43"/>
      <c r="H135" s="46">
        <v>16</v>
      </c>
      <c r="I135" s="44">
        <f t="shared" si="7"/>
        <v>0.4</v>
      </c>
      <c r="J135" s="43">
        <v>4</v>
      </c>
      <c r="K135" s="44">
        <f t="shared" si="8"/>
        <v>0.5</v>
      </c>
      <c r="L135" s="43">
        <v>1</v>
      </c>
      <c r="M135" s="59" t="s">
        <v>569</v>
      </c>
      <c r="N135" s="12"/>
      <c r="O135" s="12"/>
      <c r="P135" s="12"/>
    </row>
    <row r="136" spans="1:16" ht="14.25">
      <c r="A136" s="62" t="s">
        <v>473</v>
      </c>
      <c r="B136" s="33" t="s">
        <v>557</v>
      </c>
      <c r="C136" s="29">
        <f t="shared" si="6"/>
        <v>970</v>
      </c>
      <c r="D136" s="29">
        <v>840</v>
      </c>
      <c r="E136" s="29">
        <v>130</v>
      </c>
      <c r="F136" s="35"/>
      <c r="G136" s="35">
        <v>40</v>
      </c>
      <c r="H136" s="39"/>
      <c r="I136" s="36">
        <f t="shared" si="7"/>
        <v>1</v>
      </c>
      <c r="J136" s="35">
        <v>20</v>
      </c>
      <c r="K136" s="36">
        <f t="shared" si="8"/>
        <v>1.5</v>
      </c>
      <c r="L136" s="35">
        <v>13.5</v>
      </c>
      <c r="M136" s="56" t="s">
        <v>582</v>
      </c>
      <c r="N136" s="12"/>
      <c r="O136" s="12"/>
      <c r="P136" s="12"/>
    </row>
    <row r="137" spans="1:16" ht="14.25">
      <c r="A137" s="61" t="s">
        <v>472</v>
      </c>
      <c r="B137" s="41" t="s">
        <v>442</v>
      </c>
      <c r="C137" s="76">
        <f t="shared" si="6"/>
        <v>380</v>
      </c>
      <c r="D137" s="76">
        <v>315</v>
      </c>
      <c r="E137" s="76">
        <v>65</v>
      </c>
      <c r="F137" s="43">
        <v>40</v>
      </c>
      <c r="G137" s="43"/>
      <c r="H137" s="46"/>
      <c r="I137" s="44">
        <f t="shared" si="7"/>
        <v>1</v>
      </c>
      <c r="J137" s="43"/>
      <c r="K137" s="44">
        <f t="shared" si="8"/>
        <v>1</v>
      </c>
      <c r="L137" s="43">
        <v>4</v>
      </c>
      <c r="M137" s="59" t="s">
        <v>569</v>
      </c>
      <c r="N137" s="12"/>
      <c r="O137" s="12"/>
      <c r="P137" s="12"/>
    </row>
    <row r="138" spans="1:16" ht="14.25">
      <c r="A138" s="62" t="s">
        <v>472</v>
      </c>
      <c r="B138" s="33" t="s">
        <v>241</v>
      </c>
      <c r="C138" s="29">
        <f t="shared" si="6"/>
        <v>475</v>
      </c>
      <c r="D138" s="29">
        <v>425</v>
      </c>
      <c r="E138" s="29">
        <v>50</v>
      </c>
      <c r="F138" s="35">
        <v>40</v>
      </c>
      <c r="G138" s="35">
        <v>40</v>
      </c>
      <c r="H138" s="39"/>
      <c r="I138" s="36">
        <f t="shared" si="7"/>
        <v>2</v>
      </c>
      <c r="J138" s="35">
        <v>24</v>
      </c>
      <c r="K138" s="36">
        <f t="shared" si="8"/>
        <v>2.6</v>
      </c>
      <c r="L138" s="35">
        <v>20</v>
      </c>
      <c r="M138" s="57" t="s">
        <v>569</v>
      </c>
      <c r="N138" s="12"/>
      <c r="O138" s="12"/>
      <c r="P138" s="12"/>
    </row>
    <row r="139" spans="1:16" ht="14.25">
      <c r="A139" s="63" t="s">
        <v>242</v>
      </c>
      <c r="B139" s="41" t="s">
        <v>243</v>
      </c>
      <c r="C139" s="76">
        <f t="shared" si="6"/>
        <v>229</v>
      </c>
      <c r="D139" s="76">
        <v>189</v>
      </c>
      <c r="E139" s="76">
        <v>40</v>
      </c>
      <c r="F139" s="43">
        <v>35</v>
      </c>
      <c r="G139" s="43"/>
      <c r="H139" s="46"/>
      <c r="I139" s="44">
        <f t="shared" si="7"/>
        <v>0.875</v>
      </c>
      <c r="J139" s="43"/>
      <c r="K139" s="44">
        <f t="shared" si="8"/>
        <v>0.875</v>
      </c>
      <c r="L139" s="43">
        <v>1</v>
      </c>
      <c r="M139" s="59" t="s">
        <v>566</v>
      </c>
      <c r="N139" s="12"/>
      <c r="O139" s="12"/>
      <c r="P139" s="12"/>
    </row>
    <row r="140" spans="1:16" ht="14.25">
      <c r="A140" s="62" t="s">
        <v>249</v>
      </c>
      <c r="B140" s="33" t="s">
        <v>250</v>
      </c>
      <c r="C140" s="29">
        <f t="shared" si="6"/>
        <v>535</v>
      </c>
      <c r="D140" s="29">
        <v>445</v>
      </c>
      <c r="E140" s="29">
        <v>90</v>
      </c>
      <c r="F140" s="35">
        <v>40</v>
      </c>
      <c r="G140" s="35"/>
      <c r="H140" s="39"/>
      <c r="I140" s="36">
        <f t="shared" si="7"/>
        <v>1</v>
      </c>
      <c r="J140" s="35">
        <v>40</v>
      </c>
      <c r="K140" s="36">
        <f t="shared" si="8"/>
        <v>2</v>
      </c>
      <c r="L140" s="35"/>
      <c r="M140" s="57" t="s">
        <v>577</v>
      </c>
      <c r="N140" s="12"/>
      <c r="O140" s="12"/>
      <c r="P140" s="12"/>
    </row>
    <row r="141" spans="1:16" ht="14.25">
      <c r="A141" s="63" t="s">
        <v>558</v>
      </c>
      <c r="B141" s="41" t="s">
        <v>234</v>
      </c>
      <c r="C141" s="76">
        <f t="shared" si="6"/>
        <v>70</v>
      </c>
      <c r="D141" s="76">
        <v>60</v>
      </c>
      <c r="E141" s="76">
        <v>10</v>
      </c>
      <c r="F141" s="43"/>
      <c r="G141" s="43">
        <v>17.5</v>
      </c>
      <c r="H141" s="46"/>
      <c r="I141" s="44">
        <f t="shared" si="7"/>
        <v>0.4375</v>
      </c>
      <c r="J141" s="43"/>
      <c r="K141" s="44">
        <f t="shared" si="8"/>
        <v>0.4375</v>
      </c>
      <c r="L141" s="43">
        <v>3</v>
      </c>
      <c r="M141" s="59" t="s">
        <v>566</v>
      </c>
      <c r="N141" s="12"/>
      <c r="O141" s="12"/>
      <c r="P141" s="12"/>
    </row>
    <row r="142" spans="1:16" ht="14.25">
      <c r="A142" s="64" t="s">
        <v>445</v>
      </c>
      <c r="B142" s="33" t="s">
        <v>446</v>
      </c>
      <c r="C142" s="29">
        <f t="shared" si="6"/>
        <v>277</v>
      </c>
      <c r="D142" s="29">
        <v>247</v>
      </c>
      <c r="E142" s="29">
        <v>30</v>
      </c>
      <c r="F142" s="35"/>
      <c r="G142" s="35">
        <v>28</v>
      </c>
      <c r="H142" s="39"/>
      <c r="I142" s="36">
        <f t="shared" si="7"/>
        <v>0.7</v>
      </c>
      <c r="J142" s="35">
        <v>14</v>
      </c>
      <c r="K142" s="36">
        <f t="shared" si="8"/>
        <v>1.05</v>
      </c>
      <c r="L142" s="35">
        <v>1</v>
      </c>
      <c r="M142" s="56" t="s">
        <v>566</v>
      </c>
      <c r="N142" s="12"/>
      <c r="O142" s="12"/>
      <c r="P142" s="12"/>
    </row>
    <row r="143" spans="1:16" ht="14.25">
      <c r="A143" s="63" t="s">
        <v>251</v>
      </c>
      <c r="B143" s="41" t="s">
        <v>505</v>
      </c>
      <c r="C143" s="76">
        <f t="shared" si="6"/>
        <v>264</v>
      </c>
      <c r="D143" s="76">
        <v>208</v>
      </c>
      <c r="E143" s="76">
        <v>56</v>
      </c>
      <c r="F143" s="43">
        <v>40</v>
      </c>
      <c r="G143" s="43"/>
      <c r="H143" s="46"/>
      <c r="I143" s="44">
        <f t="shared" si="7"/>
        <v>1</v>
      </c>
      <c r="J143" s="43"/>
      <c r="K143" s="44">
        <f t="shared" si="8"/>
        <v>1</v>
      </c>
      <c r="L143" s="43">
        <v>2</v>
      </c>
      <c r="M143" s="59" t="s">
        <v>569</v>
      </c>
      <c r="N143" s="12"/>
      <c r="O143" s="12"/>
      <c r="P143" s="12"/>
    </row>
    <row r="144" spans="1:16" ht="14.25">
      <c r="A144" s="64" t="s">
        <v>361</v>
      </c>
      <c r="B144" s="33" t="s">
        <v>362</v>
      </c>
      <c r="C144" s="29">
        <f t="shared" si="6"/>
        <v>115</v>
      </c>
      <c r="D144" s="29">
        <v>84</v>
      </c>
      <c r="E144" s="29">
        <v>31</v>
      </c>
      <c r="F144" s="35">
        <v>24</v>
      </c>
      <c r="G144" s="35"/>
      <c r="H144" s="39"/>
      <c r="I144" s="36">
        <f t="shared" si="7"/>
        <v>0.6</v>
      </c>
      <c r="J144" s="35">
        <v>20</v>
      </c>
      <c r="K144" s="36">
        <f t="shared" si="8"/>
        <v>1.1</v>
      </c>
      <c r="L144" s="35">
        <v>2</v>
      </c>
      <c r="M144" s="56" t="s">
        <v>566</v>
      </c>
      <c r="N144" s="12"/>
      <c r="O144" s="12"/>
      <c r="P144" s="12"/>
    </row>
    <row r="145" spans="1:16" ht="14.25">
      <c r="A145" s="63" t="s">
        <v>252</v>
      </c>
      <c r="B145" s="41" t="s">
        <v>705</v>
      </c>
      <c r="C145" s="76">
        <f t="shared" si="6"/>
        <v>291</v>
      </c>
      <c r="D145" s="76">
        <v>223</v>
      </c>
      <c r="E145" s="76">
        <v>68</v>
      </c>
      <c r="F145" s="43"/>
      <c r="G145" s="43">
        <v>40</v>
      </c>
      <c r="H145" s="46"/>
      <c r="I145" s="44">
        <f t="shared" si="7"/>
        <v>1</v>
      </c>
      <c r="J145" s="43"/>
      <c r="K145" s="44">
        <f t="shared" si="8"/>
        <v>1</v>
      </c>
      <c r="L145" s="43">
        <v>1</v>
      </c>
      <c r="M145" s="59" t="s">
        <v>577</v>
      </c>
      <c r="N145" s="12"/>
      <c r="O145" s="12"/>
      <c r="P145" s="12"/>
    </row>
    <row r="146" spans="1:16" ht="14.25">
      <c r="A146" s="62" t="s">
        <v>253</v>
      </c>
      <c r="B146" s="33" t="s">
        <v>255</v>
      </c>
      <c r="C146" s="29">
        <f t="shared" si="6"/>
        <v>370</v>
      </c>
      <c r="D146" s="29">
        <v>320</v>
      </c>
      <c r="E146" s="29">
        <v>50</v>
      </c>
      <c r="F146" s="35">
        <v>45</v>
      </c>
      <c r="G146" s="35"/>
      <c r="H146" s="39"/>
      <c r="I146" s="36">
        <f t="shared" si="7"/>
        <v>1.125</v>
      </c>
      <c r="J146" s="35"/>
      <c r="K146" s="36">
        <f t="shared" si="8"/>
        <v>1.125</v>
      </c>
      <c r="L146" s="35">
        <v>10</v>
      </c>
      <c r="M146" s="56" t="s">
        <v>578</v>
      </c>
      <c r="N146" s="12"/>
      <c r="O146" s="12"/>
      <c r="P146" s="12"/>
    </row>
    <row r="147" spans="1:16" ht="14.25">
      <c r="A147" s="63" t="s">
        <v>256</v>
      </c>
      <c r="B147" s="41" t="s">
        <v>258</v>
      </c>
      <c r="C147" s="76">
        <f t="shared" si="6"/>
        <v>570</v>
      </c>
      <c r="D147" s="76">
        <v>480</v>
      </c>
      <c r="E147" s="76">
        <v>90</v>
      </c>
      <c r="F147" s="43"/>
      <c r="G147" s="43">
        <v>32</v>
      </c>
      <c r="H147" s="46"/>
      <c r="I147" s="44">
        <f t="shared" si="7"/>
        <v>0.8</v>
      </c>
      <c r="J147" s="43">
        <v>30</v>
      </c>
      <c r="K147" s="44">
        <f t="shared" si="8"/>
        <v>1.55</v>
      </c>
      <c r="L147" s="43"/>
      <c r="M147" s="59" t="s">
        <v>615</v>
      </c>
      <c r="N147" s="12"/>
      <c r="O147" s="12"/>
      <c r="P147" s="12"/>
    </row>
    <row r="148" spans="1:16" ht="14.25">
      <c r="A148" s="62" t="s">
        <v>256</v>
      </c>
      <c r="B148" s="33" t="s">
        <v>259</v>
      </c>
      <c r="C148" s="29">
        <f t="shared" si="6"/>
        <v>900</v>
      </c>
      <c r="D148" s="29">
        <v>700</v>
      </c>
      <c r="E148" s="29">
        <v>200</v>
      </c>
      <c r="F148" s="35"/>
      <c r="G148" s="35"/>
      <c r="H148" s="39">
        <v>39</v>
      </c>
      <c r="I148" s="36">
        <f t="shared" si="7"/>
        <v>0.975</v>
      </c>
      <c r="J148" s="35">
        <v>30</v>
      </c>
      <c r="K148" s="36">
        <f t="shared" si="8"/>
        <v>1.725</v>
      </c>
      <c r="L148" s="35"/>
      <c r="M148" s="56" t="s">
        <v>614</v>
      </c>
      <c r="N148" s="12"/>
      <c r="O148" s="12"/>
      <c r="P148" s="12"/>
    </row>
    <row r="149" spans="1:16" ht="14.25">
      <c r="A149" s="63" t="s">
        <v>260</v>
      </c>
      <c r="B149" s="41" t="s">
        <v>261</v>
      </c>
      <c r="C149" s="76">
        <f t="shared" si="6"/>
        <v>214</v>
      </c>
      <c r="D149" s="76">
        <v>168</v>
      </c>
      <c r="E149" s="76">
        <v>46</v>
      </c>
      <c r="F149" s="43"/>
      <c r="G149" s="43"/>
      <c r="H149" s="46">
        <v>37.5</v>
      </c>
      <c r="I149" s="44">
        <f t="shared" si="7"/>
        <v>0.9375</v>
      </c>
      <c r="J149" s="43"/>
      <c r="K149" s="44">
        <f t="shared" si="8"/>
        <v>0.9375</v>
      </c>
      <c r="L149" s="43">
        <v>12</v>
      </c>
      <c r="M149" s="59" t="s">
        <v>569</v>
      </c>
      <c r="N149" s="12"/>
      <c r="O149" s="12"/>
      <c r="P149" s="12"/>
    </row>
    <row r="150" spans="1:16" ht="14.25">
      <c r="A150" s="62" t="s">
        <v>260</v>
      </c>
      <c r="B150" s="33" t="s">
        <v>706</v>
      </c>
      <c r="C150" s="29">
        <f t="shared" si="6"/>
        <v>335</v>
      </c>
      <c r="D150" s="29">
        <v>238</v>
      </c>
      <c r="E150" s="29">
        <v>97</v>
      </c>
      <c r="F150" s="35"/>
      <c r="G150" s="35">
        <v>40</v>
      </c>
      <c r="H150" s="39"/>
      <c r="I150" s="36">
        <f t="shared" si="7"/>
        <v>1</v>
      </c>
      <c r="J150" s="35"/>
      <c r="K150" s="36">
        <f t="shared" si="8"/>
        <v>1</v>
      </c>
      <c r="L150" s="35"/>
      <c r="M150" s="56" t="s">
        <v>577</v>
      </c>
      <c r="N150" s="12"/>
      <c r="O150" s="12"/>
      <c r="P150" s="12"/>
    </row>
    <row r="151" spans="1:16" ht="14.25">
      <c r="A151" s="63" t="s">
        <v>264</v>
      </c>
      <c r="B151" s="41" t="s">
        <v>265</v>
      </c>
      <c r="C151" s="76">
        <f t="shared" si="6"/>
        <v>275</v>
      </c>
      <c r="D151" s="76">
        <v>240</v>
      </c>
      <c r="E151" s="76">
        <v>35</v>
      </c>
      <c r="F151" s="43"/>
      <c r="G151" s="43"/>
      <c r="H151" s="46">
        <v>30</v>
      </c>
      <c r="I151" s="44">
        <f t="shared" si="7"/>
        <v>0.75</v>
      </c>
      <c r="J151" s="43">
        <v>37.5</v>
      </c>
      <c r="K151" s="44">
        <f t="shared" si="8"/>
        <v>1.6875</v>
      </c>
      <c r="L151" s="43"/>
      <c r="M151" s="59" t="s">
        <v>569</v>
      </c>
      <c r="N151" s="12"/>
      <c r="O151" s="12"/>
      <c r="P151" s="12"/>
    </row>
    <row r="152" spans="1:16" ht="14.25">
      <c r="A152" s="62" t="s">
        <v>264</v>
      </c>
      <c r="B152" s="33" t="s">
        <v>266</v>
      </c>
      <c r="C152" s="29">
        <f t="shared" si="6"/>
        <v>414</v>
      </c>
      <c r="D152" s="29">
        <v>364</v>
      </c>
      <c r="E152" s="29">
        <v>50</v>
      </c>
      <c r="F152" s="35">
        <v>35</v>
      </c>
      <c r="G152" s="35"/>
      <c r="H152" s="39"/>
      <c r="I152" s="36">
        <f t="shared" si="7"/>
        <v>0.875</v>
      </c>
      <c r="J152" s="35">
        <v>20</v>
      </c>
      <c r="K152" s="36">
        <f t="shared" si="8"/>
        <v>1.375</v>
      </c>
      <c r="L152" s="35"/>
      <c r="M152" s="57" t="s">
        <v>569</v>
      </c>
      <c r="N152" s="12"/>
      <c r="O152" s="12"/>
      <c r="P152" s="12"/>
    </row>
    <row r="153" spans="1:16" ht="14.25">
      <c r="A153" s="63" t="s">
        <v>267</v>
      </c>
      <c r="B153" s="41" t="s">
        <v>559</v>
      </c>
      <c r="C153" s="76">
        <f t="shared" si="6"/>
        <v>944</v>
      </c>
      <c r="D153" s="76">
        <v>758</v>
      </c>
      <c r="E153" s="76">
        <v>186</v>
      </c>
      <c r="F153" s="43"/>
      <c r="G153" s="43">
        <v>41.5</v>
      </c>
      <c r="H153" s="46"/>
      <c r="I153" s="44">
        <f t="shared" si="7"/>
        <v>1.0375</v>
      </c>
      <c r="J153" s="43">
        <v>22.5</v>
      </c>
      <c r="K153" s="44">
        <f t="shared" si="8"/>
        <v>1.6</v>
      </c>
      <c r="L153" s="43"/>
      <c r="M153" s="60" t="s">
        <v>614</v>
      </c>
      <c r="N153" s="12"/>
      <c r="O153" s="12"/>
      <c r="P153" s="12"/>
    </row>
    <row r="154" spans="1:16" ht="14.25">
      <c r="A154" s="62" t="s">
        <v>268</v>
      </c>
      <c r="B154" s="33" t="s">
        <v>507</v>
      </c>
      <c r="C154" s="29">
        <f t="shared" si="6"/>
        <v>35</v>
      </c>
      <c r="D154" s="29">
        <v>28</v>
      </c>
      <c r="E154" s="29">
        <v>7</v>
      </c>
      <c r="F154" s="35"/>
      <c r="G154" s="35">
        <v>6</v>
      </c>
      <c r="H154" s="39"/>
      <c r="I154" s="36">
        <f t="shared" si="7"/>
        <v>0.15</v>
      </c>
      <c r="J154" s="35"/>
      <c r="K154" s="36">
        <f t="shared" si="8"/>
        <v>0.15</v>
      </c>
      <c r="L154" s="35"/>
      <c r="M154" s="57" t="s">
        <v>619</v>
      </c>
      <c r="N154" s="12"/>
      <c r="O154" s="12"/>
      <c r="P154" s="12"/>
    </row>
    <row r="155" spans="1:16" ht="14.25">
      <c r="A155" s="63" t="s">
        <v>271</v>
      </c>
      <c r="B155" s="41" t="s">
        <v>560</v>
      </c>
      <c r="C155" s="76">
        <f t="shared" si="6"/>
        <v>746</v>
      </c>
      <c r="D155" s="76">
        <v>615</v>
      </c>
      <c r="E155" s="76">
        <v>131</v>
      </c>
      <c r="F155" s="43">
        <v>37.5</v>
      </c>
      <c r="G155" s="43"/>
      <c r="H155" s="46"/>
      <c r="I155" s="44">
        <f t="shared" si="7"/>
        <v>0.9375</v>
      </c>
      <c r="J155" s="43">
        <v>35</v>
      </c>
      <c r="K155" s="44">
        <f t="shared" si="8"/>
        <v>1.8125</v>
      </c>
      <c r="L155" s="43"/>
      <c r="M155" s="59" t="s">
        <v>576</v>
      </c>
      <c r="N155" s="12"/>
      <c r="O155" s="12"/>
      <c r="P155" s="12"/>
    </row>
    <row r="156" spans="1:16" ht="14.25">
      <c r="A156" s="71"/>
      <c r="B156" s="13"/>
      <c r="C156" s="99"/>
      <c r="D156" s="99"/>
      <c r="E156" s="99"/>
      <c r="F156" s="20"/>
      <c r="G156" s="20"/>
      <c r="H156" s="16"/>
      <c r="I156" s="21"/>
      <c r="J156" s="20"/>
      <c r="K156" s="20"/>
      <c r="L156" s="20"/>
      <c r="M156" s="20"/>
      <c r="N156" s="13"/>
      <c r="O156" s="13"/>
      <c r="P156" s="13"/>
    </row>
    <row r="157" spans="1:16" ht="14.25">
      <c r="A157" s="71"/>
      <c r="B157" s="13"/>
      <c r="C157" s="99"/>
      <c r="D157" s="99"/>
      <c r="E157" s="99"/>
      <c r="F157" s="20"/>
      <c r="G157" s="20"/>
      <c r="H157" s="16"/>
      <c r="I157" s="21"/>
      <c r="J157" s="20"/>
      <c r="K157" s="20"/>
      <c r="L157" s="20"/>
      <c r="M157" s="20"/>
      <c r="N157" s="13"/>
      <c r="O157" s="13"/>
      <c r="P157" s="13"/>
    </row>
    <row r="158" spans="1:16" ht="14.25">
      <c r="A158" s="71"/>
      <c r="B158" s="13"/>
      <c r="C158" s="99"/>
      <c r="D158" s="99"/>
      <c r="E158" s="99"/>
      <c r="F158" s="20"/>
      <c r="G158" s="20"/>
      <c r="H158" s="16"/>
      <c r="I158" s="21"/>
      <c r="J158" s="20"/>
      <c r="K158" s="20"/>
      <c r="L158" s="20"/>
      <c r="M158" s="20"/>
      <c r="N158" s="13"/>
      <c r="O158" s="13"/>
      <c r="P158" s="13"/>
    </row>
    <row r="159" spans="1:16" ht="14.25">
      <c r="A159" s="71"/>
      <c r="B159" s="13"/>
      <c r="C159" s="99"/>
      <c r="D159" s="99"/>
      <c r="E159" s="99"/>
      <c r="F159" s="20"/>
      <c r="G159" s="20"/>
      <c r="H159" s="16"/>
      <c r="I159" s="21"/>
      <c r="J159" s="20"/>
      <c r="K159" s="20"/>
      <c r="L159" s="20"/>
      <c r="M159" s="20"/>
      <c r="N159" s="13"/>
      <c r="O159" s="13"/>
      <c r="P159" s="13"/>
    </row>
    <row r="160" spans="1:16" ht="14.25">
      <c r="A160" s="71"/>
      <c r="B160" s="13"/>
      <c r="C160" s="99"/>
      <c r="D160" s="99"/>
      <c r="E160" s="99"/>
      <c r="F160" s="20"/>
      <c r="G160" s="20"/>
      <c r="H160" s="16"/>
      <c r="I160" s="21"/>
      <c r="J160" s="20"/>
      <c r="K160" s="20"/>
      <c r="L160" s="20"/>
      <c r="M160" s="20"/>
      <c r="N160" s="13"/>
      <c r="O160" s="13"/>
      <c r="P160" s="13"/>
    </row>
    <row r="161" spans="1:16" ht="14.25">
      <c r="A161" s="71"/>
      <c r="B161" s="13"/>
      <c r="C161" s="99"/>
      <c r="D161" s="99"/>
      <c r="E161" s="99"/>
      <c r="F161" s="20"/>
      <c r="G161" s="20"/>
      <c r="H161" s="16"/>
      <c r="I161" s="21"/>
      <c r="J161" s="20"/>
      <c r="K161" s="20"/>
      <c r="L161" s="20"/>
      <c r="M161" s="20"/>
      <c r="N161" s="13"/>
      <c r="O161" s="13"/>
      <c r="P161" s="13"/>
    </row>
    <row r="162" spans="1:16" ht="14.25">
      <c r="A162" s="71"/>
      <c r="B162" s="13"/>
      <c r="C162" s="99"/>
      <c r="D162" s="99"/>
      <c r="E162" s="99"/>
      <c r="F162" s="20"/>
      <c r="G162" s="20"/>
      <c r="H162" s="16"/>
      <c r="I162" s="21"/>
      <c r="J162" s="20"/>
      <c r="K162" s="20"/>
      <c r="L162" s="20"/>
      <c r="M162" s="20"/>
      <c r="N162" s="13"/>
      <c r="O162" s="13"/>
      <c r="P162" s="13"/>
    </row>
    <row r="163" spans="1:16" ht="14.25">
      <c r="A163" s="71"/>
      <c r="B163" s="13"/>
      <c r="C163" s="99"/>
      <c r="D163" s="99"/>
      <c r="E163" s="99"/>
      <c r="F163" s="20"/>
      <c r="G163" s="20"/>
      <c r="H163" s="16"/>
      <c r="I163" s="21"/>
      <c r="J163" s="20"/>
      <c r="K163" s="20"/>
      <c r="L163" s="20"/>
      <c r="M163" s="20"/>
      <c r="N163" s="13"/>
      <c r="O163" s="13"/>
      <c r="P163" s="13"/>
    </row>
    <row r="164" spans="1:16" ht="14.25">
      <c r="A164" s="71"/>
      <c r="B164" s="13"/>
      <c r="C164" s="99"/>
      <c r="D164" s="99"/>
      <c r="E164" s="99"/>
      <c r="F164" s="20"/>
      <c r="G164" s="20"/>
      <c r="H164" s="16"/>
      <c r="I164" s="21"/>
      <c r="J164" s="20"/>
      <c r="K164" s="20"/>
      <c r="L164" s="20"/>
      <c r="M164" s="20"/>
      <c r="N164" s="13"/>
      <c r="O164" s="13"/>
      <c r="P164" s="13"/>
    </row>
    <row r="165" spans="1:16" ht="14.25">
      <c r="A165" s="71"/>
      <c r="B165" s="13"/>
      <c r="C165" s="99"/>
      <c r="D165" s="99"/>
      <c r="E165" s="99"/>
      <c r="F165" s="20"/>
      <c r="G165" s="20"/>
      <c r="H165" s="16"/>
      <c r="I165" s="21"/>
      <c r="J165" s="20"/>
      <c r="K165" s="20"/>
      <c r="L165" s="20"/>
      <c r="M165" s="20"/>
      <c r="N165" s="13"/>
      <c r="O165" s="13"/>
      <c r="P165" s="13"/>
    </row>
    <row r="166" spans="1:16" ht="14.25">
      <c r="A166" s="71"/>
      <c r="B166" s="13"/>
      <c r="C166" s="99"/>
      <c r="D166" s="99"/>
      <c r="E166" s="99"/>
      <c r="F166" s="20"/>
      <c r="G166" s="20"/>
      <c r="H166" s="16"/>
      <c r="I166" s="21"/>
      <c r="J166" s="20"/>
      <c r="K166" s="20"/>
      <c r="L166" s="20"/>
      <c r="M166" s="20"/>
      <c r="N166" s="13"/>
      <c r="O166" s="13"/>
      <c r="P166" s="13"/>
    </row>
    <row r="167" spans="1:16" ht="14.25">
      <c r="A167" s="71"/>
      <c r="B167" s="13"/>
      <c r="C167" s="99"/>
      <c r="D167" s="99"/>
      <c r="E167" s="99"/>
      <c r="F167" s="20"/>
      <c r="G167" s="20"/>
      <c r="H167" s="16"/>
      <c r="I167" s="21"/>
      <c r="J167" s="20"/>
      <c r="K167" s="20"/>
      <c r="L167" s="20"/>
      <c r="M167" s="20"/>
      <c r="N167" s="13"/>
      <c r="O167" s="13"/>
      <c r="P167" s="13"/>
    </row>
    <row r="168" spans="1:16" ht="14.25">
      <c r="A168" s="71"/>
      <c r="B168" s="13"/>
      <c r="C168" s="99"/>
      <c r="D168" s="99"/>
      <c r="E168" s="99"/>
      <c r="F168" s="20"/>
      <c r="G168" s="20"/>
      <c r="H168" s="16"/>
      <c r="I168" s="21"/>
      <c r="J168" s="20"/>
      <c r="K168" s="20"/>
      <c r="L168" s="20"/>
      <c r="M168" s="20"/>
      <c r="N168" s="13"/>
      <c r="O168" s="13"/>
      <c r="P168" s="13"/>
    </row>
    <row r="169" spans="1:16" ht="14.25">
      <c r="A169" s="71"/>
      <c r="B169" s="13"/>
      <c r="C169" s="99"/>
      <c r="D169" s="99"/>
      <c r="E169" s="99"/>
      <c r="F169" s="20"/>
      <c r="G169" s="20"/>
      <c r="H169" s="16"/>
      <c r="I169" s="21"/>
      <c r="J169" s="20"/>
      <c r="K169" s="20"/>
      <c r="L169" s="20"/>
      <c r="M169" s="20"/>
      <c r="N169" s="13"/>
      <c r="O169" s="13"/>
      <c r="P169" s="13"/>
    </row>
    <row r="170" spans="1:16" ht="14.25">
      <c r="A170" s="71"/>
      <c r="B170" s="13"/>
      <c r="C170" s="99"/>
      <c r="D170" s="99"/>
      <c r="E170" s="99"/>
      <c r="F170" s="20"/>
      <c r="G170" s="20"/>
      <c r="H170" s="16"/>
      <c r="I170" s="21"/>
      <c r="J170" s="20"/>
      <c r="K170" s="20"/>
      <c r="L170" s="20"/>
      <c r="M170" s="20"/>
      <c r="N170" s="13"/>
      <c r="O170" s="13"/>
      <c r="P170" s="13"/>
    </row>
    <row r="171" spans="1:16" ht="14.25">
      <c r="A171" s="71"/>
      <c r="B171" s="13"/>
      <c r="C171" s="99"/>
      <c r="D171" s="99"/>
      <c r="E171" s="99"/>
      <c r="F171" s="20"/>
      <c r="G171" s="20"/>
      <c r="H171" s="16"/>
      <c r="I171" s="21"/>
      <c r="J171" s="20"/>
      <c r="K171" s="20"/>
      <c r="L171" s="20"/>
      <c r="M171" s="20"/>
      <c r="N171" s="13"/>
      <c r="O171" s="13"/>
      <c r="P171" s="13"/>
    </row>
    <row r="172" spans="1:16" ht="14.25">
      <c r="A172" s="71"/>
      <c r="B172" s="13"/>
      <c r="C172" s="99"/>
      <c r="D172" s="99"/>
      <c r="E172" s="99"/>
      <c r="F172" s="20"/>
      <c r="G172" s="20"/>
      <c r="H172" s="16"/>
      <c r="I172" s="21"/>
      <c r="J172" s="20"/>
      <c r="K172" s="20"/>
      <c r="L172" s="20"/>
      <c r="M172" s="20"/>
      <c r="N172" s="13"/>
      <c r="O172" s="13"/>
      <c r="P172" s="13"/>
    </row>
    <row r="173" spans="1:16" ht="14.25">
      <c r="A173" s="71"/>
      <c r="B173" s="13"/>
      <c r="C173" s="99"/>
      <c r="D173" s="99"/>
      <c r="E173" s="99"/>
      <c r="F173" s="20"/>
      <c r="G173" s="20"/>
      <c r="H173" s="16"/>
      <c r="I173" s="21"/>
      <c r="J173" s="20"/>
      <c r="K173" s="20"/>
      <c r="L173" s="20"/>
      <c r="M173" s="20"/>
      <c r="N173" s="13"/>
      <c r="O173" s="13"/>
      <c r="P173" s="13"/>
    </row>
    <row r="174" spans="1:16" ht="14.25">
      <c r="A174" s="71"/>
      <c r="B174" s="13"/>
      <c r="C174" s="99"/>
      <c r="D174" s="99"/>
      <c r="E174" s="99"/>
      <c r="F174" s="20"/>
      <c r="G174" s="20"/>
      <c r="H174" s="16"/>
      <c r="I174" s="21"/>
      <c r="J174" s="20"/>
      <c r="K174" s="20"/>
      <c r="L174" s="20"/>
      <c r="M174" s="20"/>
      <c r="N174" s="13"/>
      <c r="O174" s="13"/>
      <c r="P174" s="13"/>
    </row>
    <row r="175" spans="1:16" ht="14.25">
      <c r="A175" s="71"/>
      <c r="B175" s="13"/>
      <c r="C175" s="99"/>
      <c r="D175" s="99"/>
      <c r="E175" s="99"/>
      <c r="F175" s="20"/>
      <c r="G175" s="20"/>
      <c r="H175" s="16"/>
      <c r="I175" s="21"/>
      <c r="J175" s="20"/>
      <c r="K175" s="20"/>
      <c r="L175" s="20"/>
      <c r="M175" s="20"/>
      <c r="N175" s="13"/>
      <c r="O175" s="13"/>
      <c r="P175" s="13"/>
    </row>
    <row r="176" spans="1:16" ht="14.25">
      <c r="A176" s="71"/>
      <c r="B176" s="13"/>
      <c r="C176" s="99"/>
      <c r="D176" s="99"/>
      <c r="E176" s="99"/>
      <c r="F176" s="20"/>
      <c r="G176" s="20"/>
      <c r="H176" s="16"/>
      <c r="I176" s="21"/>
      <c r="J176" s="20"/>
      <c r="K176" s="20"/>
      <c r="L176" s="20"/>
      <c r="M176" s="20"/>
      <c r="N176" s="13"/>
      <c r="O176" s="13"/>
      <c r="P176" s="13"/>
    </row>
    <row r="177" spans="1:16" ht="14.25">
      <c r="A177" s="71"/>
      <c r="B177" s="13"/>
      <c r="C177" s="99"/>
      <c r="D177" s="99"/>
      <c r="E177" s="99"/>
      <c r="F177" s="20"/>
      <c r="G177" s="20"/>
      <c r="H177" s="16"/>
      <c r="I177" s="21"/>
      <c r="J177" s="20"/>
      <c r="K177" s="20"/>
      <c r="L177" s="20"/>
      <c r="M177" s="20"/>
      <c r="N177" s="13"/>
      <c r="O177" s="13"/>
      <c r="P177" s="13"/>
    </row>
    <row r="178" spans="1:16" ht="14.25">
      <c r="A178" s="71"/>
      <c r="B178" s="13"/>
      <c r="C178" s="99"/>
      <c r="D178" s="99"/>
      <c r="E178" s="99"/>
      <c r="F178" s="20"/>
      <c r="G178" s="20"/>
      <c r="H178" s="16"/>
      <c r="I178" s="21"/>
      <c r="J178" s="20"/>
      <c r="K178" s="20"/>
      <c r="L178" s="20"/>
      <c r="M178" s="20"/>
      <c r="N178" s="13"/>
      <c r="O178" s="13"/>
      <c r="P178" s="13"/>
    </row>
    <row r="179" spans="1:16" ht="14.25">
      <c r="A179" s="71"/>
      <c r="B179" s="13"/>
      <c r="C179" s="99"/>
      <c r="D179" s="99"/>
      <c r="E179" s="99"/>
      <c r="F179" s="20"/>
      <c r="G179" s="20"/>
      <c r="H179" s="16"/>
      <c r="I179" s="21"/>
      <c r="J179" s="20"/>
      <c r="K179" s="20"/>
      <c r="L179" s="20"/>
      <c r="M179" s="20"/>
      <c r="N179" s="13"/>
      <c r="O179" s="13"/>
      <c r="P179" s="13"/>
    </row>
    <row r="180" spans="1:16" ht="14.25">
      <c r="A180" s="71"/>
      <c r="B180" s="13"/>
      <c r="C180" s="99"/>
      <c r="D180" s="99"/>
      <c r="E180" s="99"/>
      <c r="F180" s="20"/>
      <c r="G180" s="20"/>
      <c r="H180" s="16"/>
      <c r="I180" s="21"/>
      <c r="J180" s="20"/>
      <c r="K180" s="20"/>
      <c r="L180" s="20"/>
      <c r="M180" s="20"/>
      <c r="N180" s="13"/>
      <c r="O180" s="13"/>
      <c r="P180" s="13"/>
    </row>
    <row r="181" spans="1:16" ht="14.25">
      <c r="A181" s="71"/>
      <c r="B181" s="13"/>
      <c r="C181" s="99"/>
      <c r="D181" s="99"/>
      <c r="E181" s="99"/>
      <c r="F181" s="20"/>
      <c r="G181" s="20"/>
      <c r="H181" s="16"/>
      <c r="I181" s="21"/>
      <c r="J181" s="20"/>
      <c r="K181" s="20"/>
      <c r="L181" s="20"/>
      <c r="M181" s="20"/>
      <c r="N181" s="13"/>
      <c r="O181" s="13"/>
      <c r="P181" s="13"/>
    </row>
    <row r="182" spans="1:16" ht="14.25">
      <c r="A182" s="71"/>
      <c r="B182" s="13"/>
      <c r="C182" s="99"/>
      <c r="D182" s="99"/>
      <c r="E182" s="99"/>
      <c r="F182" s="20"/>
      <c r="G182" s="20"/>
      <c r="H182" s="16"/>
      <c r="I182" s="21"/>
      <c r="J182" s="20"/>
      <c r="K182" s="20"/>
      <c r="L182" s="20"/>
      <c r="M182" s="20"/>
      <c r="N182" s="13"/>
      <c r="O182" s="13"/>
      <c r="P182" s="13"/>
    </row>
    <row r="183" spans="1:16" ht="14.25">
      <c r="A183" s="71"/>
      <c r="B183" s="13"/>
      <c r="C183" s="99"/>
      <c r="D183" s="99"/>
      <c r="E183" s="99"/>
      <c r="F183" s="20"/>
      <c r="G183" s="20"/>
      <c r="H183" s="16"/>
      <c r="I183" s="21"/>
      <c r="J183" s="20"/>
      <c r="K183" s="20"/>
      <c r="L183" s="20"/>
      <c r="M183" s="20"/>
      <c r="N183" s="13"/>
      <c r="O183" s="13"/>
      <c r="P183" s="13"/>
    </row>
    <row r="184" spans="1:16" ht="14.25">
      <c r="A184" s="71"/>
      <c r="B184" s="13"/>
      <c r="C184" s="99"/>
      <c r="D184" s="99"/>
      <c r="E184" s="99"/>
      <c r="F184" s="20"/>
      <c r="G184" s="20"/>
      <c r="H184" s="16"/>
      <c r="I184" s="21"/>
      <c r="J184" s="20"/>
      <c r="K184" s="20"/>
      <c r="L184" s="20"/>
      <c r="M184" s="20"/>
      <c r="N184" s="13"/>
      <c r="O184" s="13"/>
      <c r="P184" s="13"/>
    </row>
    <row r="185" spans="1:16" ht="14.25">
      <c r="A185" s="71"/>
      <c r="B185" s="13"/>
      <c r="C185" s="99"/>
      <c r="D185" s="99"/>
      <c r="E185" s="99"/>
      <c r="F185" s="20"/>
      <c r="G185" s="20"/>
      <c r="H185" s="16"/>
      <c r="I185" s="21"/>
      <c r="J185" s="20"/>
      <c r="K185" s="20"/>
      <c r="L185" s="20"/>
      <c r="M185" s="20"/>
      <c r="N185" s="13"/>
      <c r="O185" s="13"/>
      <c r="P185" s="13"/>
    </row>
    <row r="186" spans="1:16" ht="14.25">
      <c r="A186" s="71"/>
      <c r="B186" s="13"/>
      <c r="C186" s="99"/>
      <c r="D186" s="99"/>
      <c r="E186" s="99"/>
      <c r="F186" s="20"/>
      <c r="G186" s="20"/>
      <c r="H186" s="16"/>
      <c r="I186" s="21"/>
      <c r="J186" s="20"/>
      <c r="K186" s="20"/>
      <c r="L186" s="20"/>
      <c r="M186" s="20"/>
      <c r="N186" s="13"/>
      <c r="O186" s="13"/>
      <c r="P186" s="13"/>
    </row>
    <row r="187" spans="1:16" ht="14.25">
      <c r="A187" s="71"/>
      <c r="B187" s="13"/>
      <c r="C187" s="99"/>
      <c r="D187" s="99"/>
      <c r="E187" s="99"/>
      <c r="F187" s="20"/>
      <c r="G187" s="20"/>
      <c r="H187" s="16"/>
      <c r="I187" s="21"/>
      <c r="J187" s="20"/>
      <c r="K187" s="20"/>
      <c r="L187" s="20"/>
      <c r="M187" s="20"/>
      <c r="N187" s="13"/>
      <c r="O187" s="13"/>
      <c r="P187" s="13"/>
    </row>
    <row r="188" spans="1:16" ht="14.25">
      <c r="A188" s="71"/>
      <c r="B188" s="13"/>
      <c r="C188" s="99"/>
      <c r="D188" s="99"/>
      <c r="E188" s="99"/>
      <c r="F188" s="20"/>
      <c r="G188" s="20"/>
      <c r="H188" s="16"/>
      <c r="I188" s="21"/>
      <c r="J188" s="20"/>
      <c r="K188" s="20"/>
      <c r="L188" s="20"/>
      <c r="M188" s="20"/>
      <c r="N188" s="13"/>
      <c r="O188" s="13"/>
      <c r="P188" s="13"/>
    </row>
    <row r="189" spans="1:16" ht="14.25">
      <c r="A189" s="71"/>
      <c r="B189" s="13"/>
      <c r="C189" s="99"/>
      <c r="D189" s="99"/>
      <c r="E189" s="99"/>
      <c r="F189" s="20"/>
      <c r="G189" s="20"/>
      <c r="H189" s="16"/>
      <c r="I189" s="21"/>
      <c r="J189" s="20"/>
      <c r="K189" s="20"/>
      <c r="L189" s="20"/>
      <c r="M189" s="20"/>
      <c r="N189" s="13"/>
      <c r="O189" s="13"/>
      <c r="P189" s="13"/>
    </row>
    <row r="190" spans="1:16" ht="14.25">
      <c r="A190" s="71"/>
      <c r="B190" s="13"/>
      <c r="C190" s="99"/>
      <c r="D190" s="99"/>
      <c r="E190" s="99"/>
      <c r="F190" s="20"/>
      <c r="G190" s="20"/>
      <c r="H190" s="16"/>
      <c r="I190" s="21"/>
      <c r="J190" s="20"/>
      <c r="K190" s="20"/>
      <c r="L190" s="20"/>
      <c r="M190" s="20"/>
      <c r="N190" s="13"/>
      <c r="O190" s="13"/>
      <c r="P190" s="13"/>
    </row>
    <row r="191" spans="1:16" ht="14.25">
      <c r="A191" s="71"/>
      <c r="B191" s="13"/>
      <c r="C191" s="99"/>
      <c r="D191" s="99"/>
      <c r="E191" s="99"/>
      <c r="F191" s="20"/>
      <c r="G191" s="20"/>
      <c r="H191" s="16"/>
      <c r="I191" s="21"/>
      <c r="J191" s="20"/>
      <c r="K191" s="20"/>
      <c r="L191" s="20"/>
      <c r="M191" s="20"/>
      <c r="N191" s="13"/>
      <c r="O191" s="13"/>
      <c r="P191" s="13"/>
    </row>
    <row r="192" spans="1:16" ht="14.25">
      <c r="A192" s="71"/>
      <c r="B192" s="13"/>
      <c r="C192" s="99"/>
      <c r="D192" s="99"/>
      <c r="E192" s="99"/>
      <c r="F192" s="20"/>
      <c r="G192" s="20"/>
      <c r="H192" s="16"/>
      <c r="I192" s="21"/>
      <c r="J192" s="20"/>
      <c r="K192" s="20"/>
      <c r="L192" s="20"/>
      <c r="M192" s="20"/>
      <c r="N192" s="13"/>
      <c r="O192" s="13"/>
      <c r="P192" s="13"/>
    </row>
    <row r="193" spans="1:16" ht="14.25">
      <c r="A193" s="71"/>
      <c r="B193" s="13"/>
      <c r="C193" s="99"/>
      <c r="D193" s="99"/>
      <c r="E193" s="99"/>
      <c r="F193" s="20"/>
      <c r="G193" s="20"/>
      <c r="H193" s="16"/>
      <c r="I193" s="21"/>
      <c r="J193" s="20"/>
      <c r="K193" s="20"/>
      <c r="L193" s="20"/>
      <c r="M193" s="20"/>
      <c r="N193" s="13"/>
      <c r="O193" s="13"/>
      <c r="P193" s="13"/>
    </row>
    <row r="194" spans="1:16" ht="14.25">
      <c r="A194" s="71"/>
      <c r="B194" s="13"/>
      <c r="C194" s="99"/>
      <c r="D194" s="99"/>
      <c r="E194" s="99"/>
      <c r="F194" s="20"/>
      <c r="G194" s="20"/>
      <c r="H194" s="16"/>
      <c r="I194" s="21"/>
      <c r="J194" s="20"/>
      <c r="K194" s="20"/>
      <c r="L194" s="20"/>
      <c r="M194" s="20"/>
      <c r="N194" s="13"/>
      <c r="O194" s="13"/>
      <c r="P194" s="13"/>
    </row>
    <row r="195" spans="1:16" ht="14.25">
      <c r="A195" s="71"/>
      <c r="B195" s="13"/>
      <c r="C195" s="99"/>
      <c r="D195" s="99"/>
      <c r="E195" s="99"/>
      <c r="F195" s="20"/>
      <c r="G195" s="20"/>
      <c r="H195" s="16"/>
      <c r="I195" s="21"/>
      <c r="J195" s="20"/>
      <c r="K195" s="20"/>
      <c r="L195" s="20"/>
      <c r="M195" s="20"/>
      <c r="N195" s="13"/>
      <c r="O195" s="13"/>
      <c r="P195" s="13"/>
    </row>
    <row r="196" spans="1:16" ht="14.25">
      <c r="A196" s="71"/>
      <c r="B196" s="13"/>
      <c r="C196" s="99"/>
      <c r="D196" s="99"/>
      <c r="E196" s="99"/>
      <c r="F196" s="20"/>
      <c r="G196" s="20"/>
      <c r="H196" s="16"/>
      <c r="I196" s="21"/>
      <c r="J196" s="20"/>
      <c r="K196" s="20"/>
      <c r="L196" s="20"/>
      <c r="M196" s="20"/>
      <c r="N196" s="13"/>
      <c r="O196" s="13"/>
      <c r="P196" s="13"/>
    </row>
    <row r="197" spans="1:16" ht="14.25">
      <c r="A197" s="71"/>
      <c r="B197" s="13"/>
      <c r="C197" s="99"/>
      <c r="D197" s="99"/>
      <c r="E197" s="99"/>
      <c r="F197" s="20"/>
      <c r="G197" s="20"/>
      <c r="H197" s="16"/>
      <c r="I197" s="21"/>
      <c r="J197" s="20"/>
      <c r="K197" s="20"/>
      <c r="L197" s="20"/>
      <c r="M197" s="20"/>
      <c r="N197" s="13"/>
      <c r="O197" s="13"/>
      <c r="P197" s="13"/>
    </row>
    <row r="198" spans="1:16" ht="14.25">
      <c r="A198" s="71"/>
      <c r="B198" s="13"/>
      <c r="C198" s="99"/>
      <c r="D198" s="99"/>
      <c r="E198" s="99"/>
      <c r="F198" s="20"/>
      <c r="G198" s="20"/>
      <c r="H198" s="16"/>
      <c r="I198" s="21"/>
      <c r="J198" s="20"/>
      <c r="K198" s="20"/>
      <c r="L198" s="20"/>
      <c r="M198" s="20"/>
      <c r="N198" s="13"/>
      <c r="O198" s="13"/>
      <c r="P198" s="13"/>
    </row>
    <row r="199" spans="1:16" ht="14.25">
      <c r="A199" s="71"/>
      <c r="B199" s="13"/>
      <c r="C199" s="99"/>
      <c r="D199" s="99"/>
      <c r="E199" s="99"/>
      <c r="F199" s="20"/>
      <c r="G199" s="20"/>
      <c r="H199" s="16"/>
      <c r="I199" s="21"/>
      <c r="J199" s="20"/>
      <c r="K199" s="20"/>
      <c r="L199" s="20"/>
      <c r="M199" s="20"/>
      <c r="N199" s="13"/>
      <c r="O199" s="13"/>
      <c r="P199" s="13"/>
    </row>
    <row r="200" spans="1:16" ht="14.25">
      <c r="A200" s="71"/>
      <c r="B200" s="13"/>
      <c r="C200" s="99"/>
      <c r="D200" s="99"/>
      <c r="E200" s="99"/>
      <c r="F200" s="20"/>
      <c r="G200" s="20"/>
      <c r="H200" s="16"/>
      <c r="I200" s="21"/>
      <c r="J200" s="20"/>
      <c r="K200" s="20"/>
      <c r="L200" s="20"/>
      <c r="M200" s="20"/>
      <c r="N200" s="13"/>
      <c r="O200" s="13"/>
      <c r="P200" s="13"/>
    </row>
    <row r="201" spans="1:16" ht="14.25">
      <c r="A201" s="71"/>
      <c r="B201" s="13"/>
      <c r="C201" s="99"/>
      <c r="D201" s="99"/>
      <c r="E201" s="99"/>
      <c r="F201" s="20"/>
      <c r="G201" s="20"/>
      <c r="H201" s="16"/>
      <c r="I201" s="21"/>
      <c r="J201" s="20"/>
      <c r="K201" s="20"/>
      <c r="L201" s="20"/>
      <c r="M201" s="20"/>
      <c r="N201" s="13"/>
      <c r="O201" s="13"/>
      <c r="P201" s="13"/>
    </row>
    <row r="202" spans="1:16" ht="14.25">
      <c r="A202" s="71"/>
      <c r="B202" s="13"/>
      <c r="C202" s="99"/>
      <c r="D202" s="99"/>
      <c r="E202" s="99"/>
      <c r="F202" s="20"/>
      <c r="G202" s="20"/>
      <c r="H202" s="16"/>
      <c r="I202" s="21"/>
      <c r="J202" s="20"/>
      <c r="K202" s="20"/>
      <c r="L202" s="20"/>
      <c r="M202" s="20"/>
      <c r="N202" s="13"/>
      <c r="O202" s="13"/>
      <c r="P202" s="13"/>
    </row>
    <row r="203" spans="1:16" ht="14.25">
      <c r="A203" s="71"/>
      <c r="B203" s="13"/>
      <c r="C203" s="99"/>
      <c r="D203" s="99"/>
      <c r="E203" s="99"/>
      <c r="F203" s="20"/>
      <c r="G203" s="20"/>
      <c r="H203" s="16"/>
      <c r="I203" s="21"/>
      <c r="J203" s="20"/>
      <c r="K203" s="20"/>
      <c r="L203" s="20"/>
      <c r="M203" s="20"/>
      <c r="N203" s="13"/>
      <c r="O203" s="13"/>
      <c r="P203" s="13"/>
    </row>
    <row r="204" spans="1:16" ht="14.25">
      <c r="A204" s="71"/>
      <c r="B204" s="13"/>
      <c r="C204" s="99"/>
      <c r="D204" s="99"/>
      <c r="E204" s="99"/>
      <c r="F204" s="20"/>
      <c r="G204" s="20"/>
      <c r="H204" s="16"/>
      <c r="I204" s="21"/>
      <c r="J204" s="20"/>
      <c r="K204" s="20"/>
      <c r="L204" s="20"/>
      <c r="M204" s="20"/>
      <c r="N204" s="13"/>
      <c r="O204" s="13"/>
      <c r="P204" s="13"/>
    </row>
    <row r="205" spans="1:16" ht="14.25">
      <c r="A205" s="71"/>
      <c r="B205" s="13"/>
      <c r="C205" s="99"/>
      <c r="D205" s="99"/>
      <c r="E205" s="99"/>
      <c r="F205" s="20"/>
      <c r="G205" s="20"/>
      <c r="H205" s="16"/>
      <c r="I205" s="21"/>
      <c r="J205" s="20"/>
      <c r="K205" s="20"/>
      <c r="L205" s="20"/>
      <c r="M205" s="20"/>
      <c r="N205" s="13"/>
      <c r="O205" s="13"/>
      <c r="P205" s="13"/>
    </row>
    <row r="206" spans="1:16" ht="14.25">
      <c r="A206" s="71"/>
      <c r="B206" s="13"/>
      <c r="C206" s="99"/>
      <c r="D206" s="99"/>
      <c r="E206" s="99"/>
      <c r="F206" s="20"/>
      <c r="G206" s="20"/>
      <c r="H206" s="16"/>
      <c r="I206" s="21"/>
      <c r="J206" s="20"/>
      <c r="K206" s="20"/>
      <c r="L206" s="20"/>
      <c r="M206" s="20"/>
      <c r="N206" s="13"/>
      <c r="O206" s="13"/>
      <c r="P206" s="13"/>
    </row>
    <row r="207" spans="1:16" ht="14.25">
      <c r="A207" s="71"/>
      <c r="B207" s="13"/>
      <c r="C207" s="99"/>
      <c r="D207" s="99"/>
      <c r="E207" s="99"/>
      <c r="F207" s="20"/>
      <c r="G207" s="20"/>
      <c r="H207" s="16"/>
      <c r="I207" s="21"/>
      <c r="J207" s="20"/>
      <c r="K207" s="20"/>
      <c r="L207" s="20"/>
      <c r="M207" s="20"/>
      <c r="N207" s="13"/>
      <c r="O207" s="13"/>
      <c r="P207" s="13"/>
    </row>
    <row r="208" spans="1:16" ht="14.25">
      <c r="A208" s="71"/>
      <c r="B208" s="13"/>
      <c r="C208" s="99"/>
      <c r="D208" s="99"/>
      <c r="E208" s="99"/>
      <c r="F208" s="20"/>
      <c r="G208" s="20"/>
      <c r="H208" s="16"/>
      <c r="I208" s="21"/>
      <c r="J208" s="20"/>
      <c r="K208" s="20"/>
      <c r="L208" s="20"/>
      <c r="M208" s="20"/>
      <c r="N208" s="13"/>
      <c r="O208" s="13"/>
      <c r="P208" s="13"/>
    </row>
    <row r="209" spans="1:16" ht="14.25">
      <c r="A209" s="71"/>
      <c r="B209" s="13"/>
      <c r="C209" s="99"/>
      <c r="D209" s="99"/>
      <c r="E209" s="99"/>
      <c r="F209" s="20"/>
      <c r="G209" s="20"/>
      <c r="H209" s="16"/>
      <c r="I209" s="21"/>
      <c r="J209" s="20"/>
      <c r="K209" s="20"/>
      <c r="L209" s="20"/>
      <c r="M209" s="20"/>
      <c r="N209" s="13"/>
      <c r="O209" s="13"/>
      <c r="P209" s="13"/>
    </row>
    <row r="210" spans="1:16" ht="14.25">
      <c r="A210" s="71"/>
      <c r="B210" s="13"/>
      <c r="C210" s="99"/>
      <c r="D210" s="99"/>
      <c r="E210" s="99"/>
      <c r="F210" s="20"/>
      <c r="G210" s="20"/>
      <c r="H210" s="16"/>
      <c r="I210" s="21"/>
      <c r="J210" s="20"/>
      <c r="K210" s="20"/>
      <c r="L210" s="20"/>
      <c r="M210" s="20"/>
      <c r="N210" s="13"/>
      <c r="O210" s="13"/>
      <c r="P210" s="13"/>
    </row>
    <row r="211" spans="1:16" ht="14.25">
      <c r="A211" s="71"/>
      <c r="B211" s="13"/>
      <c r="C211" s="99"/>
      <c r="D211" s="99"/>
      <c r="E211" s="99"/>
      <c r="F211" s="20"/>
      <c r="G211" s="20"/>
      <c r="H211" s="16"/>
      <c r="I211" s="21"/>
      <c r="J211" s="20"/>
      <c r="K211" s="20"/>
      <c r="L211" s="20"/>
      <c r="M211" s="20"/>
      <c r="N211" s="13"/>
      <c r="O211" s="13"/>
      <c r="P211" s="13"/>
    </row>
    <row r="212" spans="1:16" ht="14.25">
      <c r="A212" s="71"/>
      <c r="B212" s="13"/>
      <c r="C212" s="99"/>
      <c r="D212" s="99"/>
      <c r="E212" s="99"/>
      <c r="F212" s="20"/>
      <c r="G212" s="20"/>
      <c r="H212" s="16"/>
      <c r="I212" s="21"/>
      <c r="J212" s="20"/>
      <c r="K212" s="20"/>
      <c r="L212" s="20"/>
      <c r="M212" s="20"/>
      <c r="N212" s="13"/>
      <c r="O212" s="13"/>
      <c r="P212" s="13"/>
    </row>
    <row r="213" spans="1:16" ht="14.25">
      <c r="A213" s="71"/>
      <c r="B213" s="13"/>
      <c r="C213" s="99"/>
      <c r="D213" s="99"/>
      <c r="E213" s="99"/>
      <c r="F213" s="20"/>
      <c r="G213" s="20"/>
      <c r="H213" s="16"/>
      <c r="I213" s="21"/>
      <c r="J213" s="20"/>
      <c r="K213" s="20"/>
      <c r="L213" s="20"/>
      <c r="M213" s="20"/>
      <c r="N213" s="13"/>
      <c r="O213" s="13"/>
      <c r="P213" s="13"/>
    </row>
    <row r="214" spans="1:16" ht="14.25">
      <c r="A214" s="71"/>
      <c r="B214" s="13"/>
      <c r="C214" s="99"/>
      <c r="D214" s="99"/>
      <c r="E214" s="99"/>
      <c r="F214" s="20"/>
      <c r="G214" s="20"/>
      <c r="H214" s="16"/>
      <c r="I214" s="21"/>
      <c r="J214" s="20"/>
      <c r="K214" s="20"/>
      <c r="L214" s="20"/>
      <c r="M214" s="20"/>
      <c r="N214" s="13"/>
      <c r="O214" s="13"/>
      <c r="P214" s="13"/>
    </row>
    <row r="215" spans="1:16" ht="14.25">
      <c r="A215" s="71"/>
      <c r="B215" s="13"/>
      <c r="C215" s="99"/>
      <c r="D215" s="99"/>
      <c r="E215" s="99"/>
      <c r="F215" s="20"/>
      <c r="G215" s="20"/>
      <c r="H215" s="16"/>
      <c r="I215" s="21"/>
      <c r="J215" s="20"/>
      <c r="K215" s="20"/>
      <c r="L215" s="20"/>
      <c r="M215" s="20"/>
      <c r="N215" s="13"/>
      <c r="O215" s="13"/>
      <c r="P215" s="13"/>
    </row>
    <row r="216" spans="1:16" ht="14.25">
      <c r="A216" s="71"/>
      <c r="B216" s="13"/>
      <c r="C216" s="99"/>
      <c r="D216" s="99"/>
      <c r="E216" s="99"/>
      <c r="F216" s="20"/>
      <c r="G216" s="20"/>
      <c r="H216" s="16"/>
      <c r="I216" s="21"/>
      <c r="J216" s="20"/>
      <c r="K216" s="20"/>
      <c r="L216" s="20"/>
      <c r="M216" s="20"/>
      <c r="N216" s="13"/>
      <c r="O216" s="13"/>
      <c r="P216" s="13"/>
    </row>
    <row r="217" spans="1:16" ht="14.25">
      <c r="A217" s="71"/>
      <c r="B217" s="13"/>
      <c r="C217" s="99"/>
      <c r="D217" s="99"/>
      <c r="E217" s="99"/>
      <c r="F217" s="20"/>
      <c r="G217" s="20"/>
      <c r="H217" s="16"/>
      <c r="I217" s="21"/>
      <c r="J217" s="20"/>
      <c r="K217" s="20"/>
      <c r="L217" s="20"/>
      <c r="M217" s="20"/>
      <c r="N217" s="13"/>
      <c r="O217" s="13"/>
      <c r="P217" s="13"/>
    </row>
    <row r="218" spans="1:16" ht="14.25">
      <c r="A218" s="71"/>
      <c r="B218" s="13"/>
      <c r="C218" s="99"/>
      <c r="D218" s="99"/>
      <c r="E218" s="99"/>
      <c r="F218" s="20"/>
      <c r="G218" s="20"/>
      <c r="H218" s="16"/>
      <c r="I218" s="21"/>
      <c r="J218" s="20"/>
      <c r="K218" s="20"/>
      <c r="L218" s="20"/>
      <c r="M218" s="20"/>
      <c r="N218" s="13"/>
      <c r="O218" s="13"/>
      <c r="P218" s="13"/>
    </row>
    <row r="219" spans="1:16" ht="14.25">
      <c r="A219" s="71"/>
      <c r="B219" s="13"/>
      <c r="C219" s="99"/>
      <c r="D219" s="99"/>
      <c r="E219" s="99"/>
      <c r="F219" s="20"/>
      <c r="G219" s="20"/>
      <c r="H219" s="16"/>
      <c r="I219" s="21"/>
      <c r="J219" s="20"/>
      <c r="K219" s="20"/>
      <c r="L219" s="20"/>
      <c r="M219" s="20"/>
      <c r="N219" s="13"/>
      <c r="O219" s="13"/>
      <c r="P219" s="13"/>
    </row>
    <row r="220" spans="1:16" ht="14.25">
      <c r="A220" s="71"/>
      <c r="B220" s="13"/>
      <c r="C220" s="99"/>
      <c r="D220" s="99"/>
      <c r="E220" s="99"/>
      <c r="F220" s="20"/>
      <c r="G220" s="20"/>
      <c r="H220" s="16"/>
      <c r="I220" s="21"/>
      <c r="J220" s="20"/>
      <c r="K220" s="20"/>
      <c r="L220" s="20"/>
      <c r="M220" s="20"/>
      <c r="N220" s="13"/>
      <c r="O220" s="13"/>
      <c r="P220" s="13"/>
    </row>
    <row r="221" spans="1:16" ht="14.25">
      <c r="A221" s="71"/>
      <c r="B221" s="13"/>
      <c r="C221" s="99"/>
      <c r="D221" s="99"/>
      <c r="E221" s="99"/>
      <c r="F221" s="20"/>
      <c r="G221" s="20"/>
      <c r="H221" s="16"/>
      <c r="I221" s="21"/>
      <c r="J221" s="20"/>
      <c r="K221" s="20"/>
      <c r="L221" s="20"/>
      <c r="M221" s="20"/>
      <c r="N221" s="13"/>
      <c r="O221" s="13"/>
      <c r="P221" s="13"/>
    </row>
    <row r="222" spans="1:16" ht="14.25">
      <c r="A222" s="71"/>
      <c r="B222" s="13"/>
      <c r="C222" s="99"/>
      <c r="D222" s="99"/>
      <c r="E222" s="99"/>
      <c r="F222" s="20"/>
      <c r="G222" s="20"/>
      <c r="H222" s="16"/>
      <c r="I222" s="21"/>
      <c r="J222" s="20"/>
      <c r="K222" s="20"/>
      <c r="L222" s="20"/>
      <c r="M222" s="20"/>
      <c r="N222" s="13"/>
      <c r="O222" s="13"/>
      <c r="P222" s="13"/>
    </row>
    <row r="223" spans="1:16" ht="14.25">
      <c r="A223" s="71"/>
      <c r="B223" s="13"/>
      <c r="C223" s="99"/>
      <c r="D223" s="99"/>
      <c r="E223" s="99"/>
      <c r="F223" s="20"/>
      <c r="G223" s="20"/>
      <c r="H223" s="16"/>
      <c r="I223" s="21"/>
      <c r="J223" s="20"/>
      <c r="K223" s="20"/>
      <c r="L223" s="20"/>
      <c r="M223" s="20"/>
      <c r="N223" s="13"/>
      <c r="O223" s="13"/>
      <c r="P223" s="13"/>
    </row>
    <row r="224" spans="1:16" ht="14.25">
      <c r="A224" s="71"/>
      <c r="B224" s="13"/>
      <c r="C224" s="99"/>
      <c r="D224" s="99"/>
      <c r="E224" s="99"/>
      <c r="F224" s="20"/>
      <c r="G224" s="20"/>
      <c r="H224" s="16"/>
      <c r="I224" s="21"/>
      <c r="J224" s="20"/>
      <c r="K224" s="20"/>
      <c r="L224" s="20"/>
      <c r="M224" s="20"/>
      <c r="N224" s="13"/>
      <c r="O224" s="13"/>
      <c r="P224" s="13"/>
    </row>
    <row r="225" spans="1:16" ht="14.25">
      <c r="A225" s="71"/>
      <c r="B225" s="13"/>
      <c r="C225" s="99"/>
      <c r="D225" s="99"/>
      <c r="E225" s="99"/>
      <c r="F225" s="20"/>
      <c r="G225" s="20"/>
      <c r="H225" s="16"/>
      <c r="I225" s="21"/>
      <c r="J225" s="20"/>
      <c r="K225" s="20"/>
      <c r="L225" s="20"/>
      <c r="M225" s="20"/>
      <c r="N225" s="13"/>
      <c r="O225" s="13"/>
      <c r="P225" s="13"/>
    </row>
    <row r="226" spans="1:16" ht="14.25">
      <c r="A226" s="71"/>
      <c r="B226" s="13"/>
      <c r="C226" s="99"/>
      <c r="D226" s="99"/>
      <c r="E226" s="99"/>
      <c r="F226" s="20"/>
      <c r="G226" s="20"/>
      <c r="H226" s="16"/>
      <c r="I226" s="21"/>
      <c r="J226" s="20"/>
      <c r="K226" s="20"/>
      <c r="L226" s="20"/>
      <c r="M226" s="20"/>
      <c r="N226" s="13"/>
      <c r="O226" s="13"/>
      <c r="P226" s="13"/>
    </row>
    <row r="227" spans="1:16" ht="14.25">
      <c r="A227" s="71"/>
      <c r="B227" s="13"/>
      <c r="C227" s="99"/>
      <c r="D227" s="99"/>
      <c r="E227" s="99"/>
      <c r="F227" s="20"/>
      <c r="G227" s="20"/>
      <c r="H227" s="16"/>
      <c r="I227" s="21"/>
      <c r="J227" s="20"/>
      <c r="K227" s="20"/>
      <c r="L227" s="20"/>
      <c r="M227" s="20"/>
      <c r="N227" s="13"/>
      <c r="O227" s="13"/>
      <c r="P227" s="13"/>
    </row>
    <row r="228" spans="1:16" ht="14.25">
      <c r="A228" s="71"/>
      <c r="B228" s="13"/>
      <c r="C228" s="99"/>
      <c r="D228" s="99"/>
      <c r="E228" s="99"/>
      <c r="F228" s="20"/>
      <c r="G228" s="20"/>
      <c r="H228" s="16"/>
      <c r="I228" s="21"/>
      <c r="J228" s="20"/>
      <c r="K228" s="20"/>
      <c r="L228" s="20"/>
      <c r="M228" s="20"/>
      <c r="N228" s="13"/>
      <c r="O228" s="13"/>
      <c r="P228" s="13"/>
    </row>
    <row r="229" spans="1:16" ht="14.25">
      <c r="A229" s="71"/>
      <c r="B229" s="13"/>
      <c r="C229" s="99"/>
      <c r="D229" s="99"/>
      <c r="E229" s="99"/>
      <c r="F229" s="20"/>
      <c r="G229" s="20"/>
      <c r="H229" s="16"/>
      <c r="I229" s="21"/>
      <c r="J229" s="20"/>
      <c r="K229" s="20"/>
      <c r="L229" s="20"/>
      <c r="M229" s="20"/>
      <c r="N229" s="13"/>
      <c r="O229" s="13"/>
      <c r="P229" s="13"/>
    </row>
    <row r="230" spans="1:16" ht="14.25">
      <c r="A230" s="71"/>
      <c r="B230" s="13"/>
      <c r="C230" s="99"/>
      <c r="D230" s="99"/>
      <c r="E230" s="99"/>
      <c r="F230" s="20"/>
      <c r="G230" s="20"/>
      <c r="H230" s="16"/>
      <c r="I230" s="21"/>
      <c r="J230" s="20"/>
      <c r="K230" s="20"/>
      <c r="L230" s="20"/>
      <c r="M230" s="20"/>
      <c r="N230" s="13"/>
      <c r="O230" s="13"/>
      <c r="P230" s="13"/>
    </row>
    <row r="231" spans="1:16" ht="14.25">
      <c r="A231" s="71"/>
      <c r="B231" s="13"/>
      <c r="C231" s="99"/>
      <c r="D231" s="99"/>
      <c r="E231" s="99"/>
      <c r="F231" s="20"/>
      <c r="G231" s="20"/>
      <c r="H231" s="16"/>
      <c r="I231" s="21"/>
      <c r="J231" s="20"/>
      <c r="K231" s="20"/>
      <c r="L231" s="20"/>
      <c r="M231" s="20"/>
      <c r="N231" s="13"/>
      <c r="O231" s="13"/>
      <c r="P231" s="13"/>
    </row>
    <row r="232" spans="1:16" ht="14.25">
      <c r="A232" s="71"/>
      <c r="B232" s="13"/>
      <c r="C232" s="99"/>
      <c r="D232" s="99"/>
      <c r="E232" s="99"/>
      <c r="F232" s="20"/>
      <c r="G232" s="20"/>
      <c r="H232" s="16"/>
      <c r="I232" s="21"/>
      <c r="J232" s="20"/>
      <c r="K232" s="20"/>
      <c r="L232" s="20"/>
      <c r="M232" s="20"/>
      <c r="N232" s="13"/>
      <c r="O232" s="13"/>
      <c r="P232" s="13"/>
    </row>
    <row r="233" spans="1:16" ht="14.25">
      <c r="A233" s="71"/>
      <c r="B233" s="13"/>
      <c r="C233" s="99"/>
      <c r="D233" s="99"/>
      <c r="E233" s="99"/>
      <c r="F233" s="20"/>
      <c r="G233" s="20"/>
      <c r="H233" s="16"/>
      <c r="I233" s="21"/>
      <c r="J233" s="20"/>
      <c r="K233" s="20"/>
      <c r="L233" s="20"/>
      <c r="M233" s="20"/>
      <c r="N233" s="13"/>
      <c r="O233" s="13"/>
      <c r="P233" s="13"/>
    </row>
    <row r="234" spans="1:16" ht="14.25">
      <c r="A234" s="71"/>
      <c r="B234" s="13"/>
      <c r="C234" s="99"/>
      <c r="D234" s="99"/>
      <c r="E234" s="99"/>
      <c r="F234" s="20"/>
      <c r="G234" s="20"/>
      <c r="H234" s="16"/>
      <c r="I234" s="21"/>
      <c r="J234" s="20"/>
      <c r="K234" s="20"/>
      <c r="L234" s="20"/>
      <c r="M234" s="20"/>
      <c r="N234" s="13"/>
      <c r="O234" s="13"/>
      <c r="P234" s="13"/>
    </row>
    <row r="235" spans="1:16" ht="14.25">
      <c r="A235" s="71"/>
      <c r="B235" s="13"/>
      <c r="C235" s="99"/>
      <c r="D235" s="99"/>
      <c r="E235" s="99"/>
      <c r="F235" s="20"/>
      <c r="G235" s="20"/>
      <c r="H235" s="16"/>
      <c r="I235" s="21"/>
      <c r="J235" s="20"/>
      <c r="K235" s="20"/>
      <c r="L235" s="20"/>
      <c r="M235" s="20"/>
      <c r="N235" s="13"/>
      <c r="O235" s="13"/>
      <c r="P235" s="13"/>
    </row>
    <row r="236" spans="1:16" ht="14.25">
      <c r="A236" s="71"/>
      <c r="B236" s="13"/>
      <c r="C236" s="99"/>
      <c r="D236" s="99"/>
      <c r="E236" s="99"/>
      <c r="F236" s="20"/>
      <c r="G236" s="20"/>
      <c r="H236" s="16"/>
      <c r="I236" s="21"/>
      <c r="J236" s="20"/>
      <c r="K236" s="20"/>
      <c r="L236" s="20"/>
      <c r="M236" s="20"/>
      <c r="N236" s="13"/>
      <c r="O236" s="13"/>
      <c r="P236" s="13"/>
    </row>
    <row r="237" spans="1:16" ht="14.25">
      <c r="A237" s="71"/>
      <c r="B237" s="13"/>
      <c r="C237" s="99"/>
      <c r="D237" s="99"/>
      <c r="E237" s="99"/>
      <c r="F237" s="20"/>
      <c r="G237" s="20"/>
      <c r="H237" s="16"/>
      <c r="I237" s="21"/>
      <c r="J237" s="20"/>
      <c r="K237" s="20"/>
      <c r="L237" s="20"/>
      <c r="M237" s="20"/>
      <c r="N237" s="13"/>
      <c r="O237" s="13"/>
      <c r="P237" s="13"/>
    </row>
    <row r="238" spans="1:16" ht="14.25">
      <c r="A238" s="71"/>
      <c r="B238" s="13"/>
      <c r="C238" s="99"/>
      <c r="D238" s="99"/>
      <c r="E238" s="99"/>
      <c r="F238" s="20"/>
      <c r="G238" s="20"/>
      <c r="H238" s="16"/>
      <c r="I238" s="21"/>
      <c r="J238" s="20"/>
      <c r="K238" s="20"/>
      <c r="L238" s="20"/>
      <c r="M238" s="20"/>
      <c r="N238" s="13"/>
      <c r="O238" s="13"/>
      <c r="P238" s="13"/>
    </row>
    <row r="239" spans="1:16" ht="14.25">
      <c r="A239" s="71"/>
      <c r="B239" s="13"/>
      <c r="C239" s="99"/>
      <c r="D239" s="99"/>
      <c r="E239" s="99"/>
      <c r="F239" s="20"/>
      <c r="G239" s="20"/>
      <c r="H239" s="16"/>
      <c r="I239" s="21"/>
      <c r="J239" s="20"/>
      <c r="K239" s="20"/>
      <c r="L239" s="20"/>
      <c r="M239" s="20"/>
      <c r="N239" s="13"/>
      <c r="O239" s="13"/>
      <c r="P239" s="13"/>
    </row>
    <row r="240" spans="1:16" ht="14.25">
      <c r="A240" s="71"/>
      <c r="B240" s="13"/>
      <c r="C240" s="99"/>
      <c r="D240" s="99"/>
      <c r="E240" s="99"/>
      <c r="F240" s="20"/>
      <c r="G240" s="20"/>
      <c r="H240" s="16"/>
      <c r="I240" s="21"/>
      <c r="J240" s="20"/>
      <c r="K240" s="20"/>
      <c r="L240" s="20"/>
      <c r="M240" s="20"/>
      <c r="N240" s="13"/>
      <c r="O240" s="13"/>
      <c r="P240" s="13"/>
    </row>
    <row r="241" spans="1:16" ht="14.25">
      <c r="A241" s="71"/>
      <c r="B241" s="13"/>
      <c r="C241" s="99"/>
      <c r="D241" s="99"/>
      <c r="E241" s="99"/>
      <c r="F241" s="20"/>
      <c r="G241" s="20"/>
      <c r="H241" s="16"/>
      <c r="I241" s="21"/>
      <c r="J241" s="20"/>
      <c r="K241" s="20"/>
      <c r="L241" s="20"/>
      <c r="M241" s="20"/>
      <c r="N241" s="13"/>
      <c r="O241" s="13"/>
      <c r="P241" s="13"/>
    </row>
    <row r="242" spans="1:16" ht="14.25">
      <c r="A242" s="71"/>
      <c r="B242" s="13"/>
      <c r="C242" s="99"/>
      <c r="D242" s="99"/>
      <c r="E242" s="99"/>
      <c r="F242" s="20"/>
      <c r="G242" s="20"/>
      <c r="H242" s="16"/>
      <c r="I242" s="21"/>
      <c r="J242" s="20"/>
      <c r="K242" s="20"/>
      <c r="L242" s="20"/>
      <c r="M242" s="20"/>
      <c r="N242" s="13"/>
      <c r="O242" s="13"/>
      <c r="P242" s="13"/>
    </row>
    <row r="243" spans="1:16" ht="14.25">
      <c r="A243" s="71"/>
      <c r="B243" s="13"/>
      <c r="C243" s="99"/>
      <c r="D243" s="99"/>
      <c r="E243" s="99"/>
      <c r="F243" s="20"/>
      <c r="G243" s="20"/>
      <c r="H243" s="16"/>
      <c r="I243" s="21"/>
      <c r="J243" s="20"/>
      <c r="K243" s="20"/>
      <c r="L243" s="20"/>
      <c r="M243" s="20"/>
      <c r="N243" s="13"/>
      <c r="O243" s="13"/>
      <c r="P243" s="13"/>
    </row>
    <row r="244" spans="1:16" ht="14.25">
      <c r="A244" s="71"/>
      <c r="B244" s="13"/>
      <c r="C244" s="99"/>
      <c r="D244" s="99"/>
      <c r="E244" s="99"/>
      <c r="F244" s="20"/>
      <c r="G244" s="20"/>
      <c r="H244" s="16"/>
      <c r="I244" s="21"/>
      <c r="J244" s="20"/>
      <c r="K244" s="20"/>
      <c r="L244" s="20"/>
      <c r="M244" s="20"/>
      <c r="N244" s="13"/>
      <c r="O244" s="13"/>
      <c r="P244" s="13"/>
    </row>
    <row r="245" spans="1:16" ht="14.25">
      <c r="A245" s="71"/>
      <c r="B245" s="13"/>
      <c r="C245" s="99"/>
      <c r="D245" s="99"/>
      <c r="E245" s="99"/>
      <c r="F245" s="20"/>
      <c r="G245" s="20"/>
      <c r="H245" s="16"/>
      <c r="I245" s="21"/>
      <c r="J245" s="20"/>
      <c r="K245" s="20"/>
      <c r="L245" s="20"/>
      <c r="M245" s="20"/>
      <c r="N245" s="13"/>
      <c r="O245" s="13"/>
      <c r="P245" s="13"/>
    </row>
    <row r="246" spans="1:16" ht="14.25">
      <c r="A246" s="71"/>
      <c r="B246" s="13"/>
      <c r="C246" s="99"/>
      <c r="D246" s="99"/>
      <c r="E246" s="99"/>
      <c r="F246" s="20"/>
      <c r="G246" s="20"/>
      <c r="H246" s="16"/>
      <c r="I246" s="21"/>
      <c r="J246" s="20"/>
      <c r="K246" s="20"/>
      <c r="L246" s="20"/>
      <c r="M246" s="20"/>
      <c r="N246" s="13"/>
      <c r="O246" s="13"/>
      <c r="P246" s="13"/>
    </row>
    <row r="247" spans="1:16" ht="14.25">
      <c r="A247" s="71"/>
      <c r="B247" s="13"/>
      <c r="C247" s="99"/>
      <c r="D247" s="99"/>
      <c r="E247" s="99"/>
      <c r="F247" s="20"/>
      <c r="G247" s="20"/>
      <c r="H247" s="16"/>
      <c r="I247" s="21"/>
      <c r="J247" s="20"/>
      <c r="K247" s="20"/>
      <c r="L247" s="20"/>
      <c r="M247" s="20"/>
      <c r="N247" s="13"/>
      <c r="O247" s="13"/>
      <c r="P247" s="13"/>
    </row>
    <row r="248" spans="1:16" ht="14.25">
      <c r="A248" s="71"/>
      <c r="B248" s="13"/>
      <c r="C248" s="99"/>
      <c r="D248" s="99"/>
      <c r="E248" s="99"/>
      <c r="F248" s="20"/>
      <c r="G248" s="20"/>
      <c r="H248" s="16"/>
      <c r="I248" s="21"/>
      <c r="J248" s="20"/>
      <c r="K248" s="20"/>
      <c r="L248" s="20"/>
      <c r="M248" s="20"/>
      <c r="N248" s="13"/>
      <c r="O248" s="13"/>
      <c r="P248" s="13"/>
    </row>
    <row r="249" spans="1:16" ht="14.25">
      <c r="A249" s="71"/>
      <c r="B249" s="13"/>
      <c r="C249" s="99"/>
      <c r="D249" s="99"/>
      <c r="E249" s="99"/>
      <c r="F249" s="20"/>
      <c r="G249" s="20"/>
      <c r="H249" s="16"/>
      <c r="I249" s="21"/>
      <c r="J249" s="20"/>
      <c r="K249" s="20"/>
      <c r="L249" s="20"/>
      <c r="M249" s="20"/>
      <c r="N249" s="13"/>
      <c r="O249" s="13"/>
      <c r="P249" s="13"/>
    </row>
    <row r="250" spans="1:16" ht="14.25">
      <c r="A250" s="71"/>
      <c r="B250" s="13"/>
      <c r="C250" s="99"/>
      <c r="D250" s="99"/>
      <c r="E250" s="99"/>
      <c r="F250" s="20"/>
      <c r="G250" s="20"/>
      <c r="H250" s="16"/>
      <c r="I250" s="21"/>
      <c r="J250" s="20"/>
      <c r="K250" s="20"/>
      <c r="L250" s="20"/>
      <c r="M250" s="20"/>
      <c r="N250" s="13"/>
      <c r="O250" s="13"/>
      <c r="P250" s="13"/>
    </row>
    <row r="251" spans="1:16" ht="14.25">
      <c r="A251" s="71"/>
      <c r="B251" s="13"/>
      <c r="C251" s="99"/>
      <c r="D251" s="99"/>
      <c r="E251" s="99"/>
      <c r="F251" s="20"/>
      <c r="G251" s="20"/>
      <c r="H251" s="16"/>
      <c r="I251" s="21"/>
      <c r="J251" s="20"/>
      <c r="K251" s="20"/>
      <c r="L251" s="20"/>
      <c r="M251" s="20"/>
      <c r="N251" s="13"/>
      <c r="O251" s="13"/>
      <c r="P251" s="13"/>
    </row>
    <row r="252" spans="1:16" ht="14.25">
      <c r="A252" s="71"/>
      <c r="B252" s="13"/>
      <c r="C252" s="99"/>
      <c r="D252" s="99"/>
      <c r="E252" s="99"/>
      <c r="F252" s="20"/>
      <c r="G252" s="20"/>
      <c r="H252" s="16"/>
      <c r="I252" s="21"/>
      <c r="J252" s="20"/>
      <c r="K252" s="20"/>
      <c r="L252" s="20"/>
      <c r="M252" s="20"/>
      <c r="N252" s="13"/>
      <c r="O252" s="13"/>
      <c r="P252" s="13"/>
    </row>
    <row r="253" spans="1:16" ht="14.25">
      <c r="A253" s="71"/>
      <c r="B253" s="13"/>
      <c r="C253" s="99"/>
      <c r="D253" s="99"/>
      <c r="E253" s="99"/>
      <c r="F253" s="20"/>
      <c r="G253" s="20"/>
      <c r="H253" s="16"/>
      <c r="I253" s="21"/>
      <c r="J253" s="20"/>
      <c r="K253" s="20"/>
      <c r="L253" s="20"/>
      <c r="M253" s="20"/>
      <c r="N253" s="13"/>
      <c r="O253" s="13"/>
      <c r="P253" s="13"/>
    </row>
    <row r="254" spans="1:16" ht="14.25">
      <c r="A254" s="71"/>
      <c r="B254" s="13"/>
      <c r="C254" s="99"/>
      <c r="D254" s="99"/>
      <c r="E254" s="99"/>
      <c r="F254" s="20"/>
      <c r="G254" s="20"/>
      <c r="H254" s="16"/>
      <c r="I254" s="21"/>
      <c r="J254" s="20"/>
      <c r="K254" s="20"/>
      <c r="L254" s="20"/>
      <c r="M254" s="20"/>
      <c r="N254" s="13"/>
      <c r="O254" s="13"/>
      <c r="P254" s="13"/>
    </row>
    <row r="255" spans="1:16" ht="14.25">
      <c r="A255" s="71"/>
      <c r="B255" s="13"/>
      <c r="C255" s="99"/>
      <c r="D255" s="99"/>
      <c r="E255" s="99"/>
      <c r="F255" s="20"/>
      <c r="G255" s="20"/>
      <c r="H255" s="16"/>
      <c r="I255" s="21"/>
      <c r="J255" s="20"/>
      <c r="K255" s="20"/>
      <c r="L255" s="20"/>
      <c r="M255" s="20"/>
      <c r="N255" s="13"/>
      <c r="O255" s="13"/>
      <c r="P255" s="13"/>
    </row>
    <row r="256" spans="1:16" ht="14.25">
      <c r="A256" s="71"/>
      <c r="B256" s="13"/>
      <c r="C256" s="99"/>
      <c r="D256" s="99"/>
      <c r="E256" s="99"/>
      <c r="F256" s="20"/>
      <c r="G256" s="20"/>
      <c r="H256" s="16"/>
      <c r="I256" s="21"/>
      <c r="J256" s="20"/>
      <c r="K256" s="20"/>
      <c r="L256" s="20"/>
      <c r="M256" s="20"/>
      <c r="N256" s="13"/>
      <c r="O256" s="13"/>
      <c r="P256" s="13"/>
    </row>
    <row r="257" spans="1:16" ht="14.25">
      <c r="A257" s="71"/>
      <c r="B257" s="13"/>
      <c r="C257" s="99"/>
      <c r="D257" s="99"/>
      <c r="E257" s="99"/>
      <c r="F257" s="20"/>
      <c r="G257" s="20"/>
      <c r="H257" s="16"/>
      <c r="I257" s="21"/>
      <c r="J257" s="20"/>
      <c r="K257" s="20"/>
      <c r="L257" s="20"/>
      <c r="M257" s="20"/>
      <c r="N257" s="13"/>
      <c r="O257" s="13"/>
      <c r="P257" s="13"/>
    </row>
    <row r="258" spans="1:16" ht="14.25">
      <c r="A258" s="71"/>
      <c r="B258" s="13"/>
      <c r="C258" s="99"/>
      <c r="D258" s="99"/>
      <c r="E258" s="99"/>
      <c r="F258" s="20"/>
      <c r="G258" s="20"/>
      <c r="H258" s="16"/>
      <c r="I258" s="21"/>
      <c r="J258" s="20"/>
      <c r="K258" s="20"/>
      <c r="L258" s="20"/>
      <c r="M258" s="20"/>
      <c r="N258" s="13"/>
      <c r="O258" s="13"/>
      <c r="P258" s="13"/>
    </row>
    <row r="259" spans="1:16" ht="14.25">
      <c r="A259" s="71"/>
      <c r="B259" s="13"/>
      <c r="C259" s="99"/>
      <c r="D259" s="99"/>
      <c r="E259" s="99"/>
      <c r="F259" s="20"/>
      <c r="G259" s="20"/>
      <c r="H259" s="16"/>
      <c r="I259" s="21"/>
      <c r="J259" s="20"/>
      <c r="K259" s="20"/>
      <c r="L259" s="20"/>
      <c r="M259" s="20"/>
      <c r="N259" s="13"/>
      <c r="O259" s="13"/>
      <c r="P259" s="13"/>
    </row>
    <row r="260" spans="1:16" ht="14.25">
      <c r="A260" s="71"/>
      <c r="B260" s="13"/>
      <c r="C260" s="99"/>
      <c r="D260" s="99"/>
      <c r="E260" s="99"/>
      <c r="F260" s="20"/>
      <c r="G260" s="20"/>
      <c r="H260" s="16"/>
      <c r="I260" s="21"/>
      <c r="J260" s="20"/>
      <c r="K260" s="20"/>
      <c r="L260" s="20"/>
      <c r="M260" s="20"/>
      <c r="N260" s="13"/>
      <c r="O260" s="13"/>
      <c r="P260" s="13"/>
    </row>
    <row r="261" spans="1:16" ht="14.25">
      <c r="A261" s="71"/>
      <c r="B261" s="13"/>
      <c r="C261" s="99"/>
      <c r="D261" s="99"/>
      <c r="E261" s="99"/>
      <c r="F261" s="20"/>
      <c r="G261" s="20"/>
      <c r="H261" s="16"/>
      <c r="I261" s="21"/>
      <c r="J261" s="20"/>
      <c r="K261" s="20"/>
      <c r="L261" s="20"/>
      <c r="M261" s="20"/>
      <c r="N261" s="13"/>
      <c r="O261" s="13"/>
      <c r="P261" s="13"/>
    </row>
    <row r="262" spans="1:16" ht="14.25">
      <c r="A262" s="71"/>
      <c r="B262" s="13"/>
      <c r="C262" s="99"/>
      <c r="D262" s="99"/>
      <c r="E262" s="99"/>
      <c r="F262" s="20"/>
      <c r="G262" s="20"/>
      <c r="H262" s="16"/>
      <c r="I262" s="21"/>
      <c r="J262" s="20"/>
      <c r="K262" s="20"/>
      <c r="L262" s="20"/>
      <c r="M262" s="20"/>
      <c r="N262" s="13"/>
      <c r="O262" s="13"/>
      <c r="P262" s="13"/>
    </row>
    <row r="263" spans="1:16" ht="14.25">
      <c r="A263" s="71"/>
      <c r="B263" s="13"/>
      <c r="C263" s="99"/>
      <c r="D263" s="99"/>
      <c r="E263" s="99"/>
      <c r="F263" s="20"/>
      <c r="G263" s="20"/>
      <c r="H263" s="16"/>
      <c r="I263" s="21"/>
      <c r="J263" s="20"/>
      <c r="K263" s="20"/>
      <c r="L263" s="20"/>
      <c r="M263" s="20"/>
      <c r="N263" s="13"/>
      <c r="O263" s="13"/>
      <c r="P263" s="13"/>
    </row>
    <row r="264" spans="1:16" ht="14.25">
      <c r="A264" s="71"/>
      <c r="B264" s="13"/>
      <c r="C264" s="99"/>
      <c r="D264" s="99"/>
      <c r="E264" s="99"/>
      <c r="F264" s="20"/>
      <c r="G264" s="20"/>
      <c r="H264" s="16"/>
      <c r="I264" s="21"/>
      <c r="J264" s="20"/>
      <c r="K264" s="20"/>
      <c r="L264" s="20"/>
      <c r="M264" s="20"/>
      <c r="N264" s="13"/>
      <c r="O264" s="13"/>
      <c r="P264" s="13"/>
    </row>
    <row r="265" spans="1:16" ht="14.25">
      <c r="A265" s="71"/>
      <c r="B265" s="13"/>
      <c r="C265" s="99"/>
      <c r="D265" s="99"/>
      <c r="E265" s="99"/>
      <c r="F265" s="20"/>
      <c r="G265" s="20"/>
      <c r="H265" s="16"/>
      <c r="I265" s="21"/>
      <c r="J265" s="20"/>
      <c r="K265" s="20"/>
      <c r="L265" s="20"/>
      <c r="M265" s="20"/>
      <c r="N265" s="13"/>
      <c r="O265" s="13"/>
      <c r="P265" s="13"/>
    </row>
    <row r="266" spans="1:16" ht="14.25">
      <c r="A266" s="71"/>
      <c r="B266" s="13"/>
      <c r="C266" s="99"/>
      <c r="D266" s="99"/>
      <c r="E266" s="99"/>
      <c r="F266" s="20"/>
      <c r="G266" s="20"/>
      <c r="H266" s="16"/>
      <c r="I266" s="21"/>
      <c r="J266" s="20"/>
      <c r="K266" s="20"/>
      <c r="L266" s="20"/>
      <c r="M266" s="20"/>
      <c r="N266" s="13"/>
      <c r="O266" s="13"/>
      <c r="P266" s="13"/>
    </row>
    <row r="267" spans="1:16" ht="14.25">
      <c r="A267" s="71"/>
      <c r="B267" s="13"/>
      <c r="C267" s="99"/>
      <c r="D267" s="99"/>
      <c r="E267" s="99"/>
      <c r="F267" s="20"/>
      <c r="G267" s="20"/>
      <c r="H267" s="16"/>
      <c r="I267" s="21"/>
      <c r="J267" s="20"/>
      <c r="K267" s="20"/>
      <c r="L267" s="20"/>
      <c r="M267" s="20"/>
      <c r="N267" s="13"/>
      <c r="O267" s="13"/>
      <c r="P267" s="13"/>
    </row>
    <row r="268" spans="1:16" ht="14.25">
      <c r="A268" s="71"/>
      <c r="B268" s="13"/>
      <c r="C268" s="99"/>
      <c r="D268" s="99"/>
      <c r="E268" s="99"/>
      <c r="F268" s="20"/>
      <c r="G268" s="20"/>
      <c r="H268" s="16"/>
      <c r="I268" s="21"/>
      <c r="J268" s="20"/>
      <c r="K268" s="20"/>
      <c r="L268" s="20"/>
      <c r="M268" s="20"/>
      <c r="N268" s="13"/>
      <c r="O268" s="13"/>
      <c r="P268" s="13"/>
    </row>
    <row r="269" spans="1:16" ht="14.25">
      <c r="A269" s="71"/>
      <c r="B269" s="13"/>
      <c r="C269" s="99"/>
      <c r="D269" s="99"/>
      <c r="E269" s="99"/>
      <c r="F269" s="20"/>
      <c r="G269" s="20"/>
      <c r="H269" s="16"/>
      <c r="I269" s="21"/>
      <c r="J269" s="20"/>
      <c r="K269" s="20"/>
      <c r="L269" s="20"/>
      <c r="M269" s="20"/>
      <c r="N269" s="13"/>
      <c r="O269" s="13"/>
      <c r="P269" s="13"/>
    </row>
    <row r="270" spans="1:16" ht="14.25">
      <c r="A270" s="71"/>
      <c r="B270" s="13"/>
      <c r="C270" s="99"/>
      <c r="D270" s="99"/>
      <c r="E270" s="99"/>
      <c r="F270" s="20"/>
      <c r="G270" s="20"/>
      <c r="H270" s="16"/>
      <c r="I270" s="21"/>
      <c r="J270" s="20"/>
      <c r="K270" s="20"/>
      <c r="L270" s="20"/>
      <c r="M270" s="20"/>
      <c r="N270" s="13"/>
      <c r="O270" s="13"/>
      <c r="P270" s="13"/>
    </row>
    <row r="271" spans="1:16" ht="14.25">
      <c r="A271" s="71"/>
      <c r="B271" s="13"/>
      <c r="C271" s="99"/>
      <c r="D271" s="99"/>
      <c r="E271" s="99"/>
      <c r="F271" s="20"/>
      <c r="G271" s="20"/>
      <c r="H271" s="16"/>
      <c r="I271" s="21"/>
      <c r="J271" s="20"/>
      <c r="K271" s="20"/>
      <c r="L271" s="20"/>
      <c r="M271" s="20"/>
      <c r="N271" s="13"/>
      <c r="O271" s="13"/>
      <c r="P271" s="13"/>
    </row>
    <row r="272" spans="1:16" ht="14.25">
      <c r="A272" s="71"/>
      <c r="B272" s="13"/>
      <c r="C272" s="99"/>
      <c r="D272" s="99"/>
      <c r="E272" s="99"/>
      <c r="F272" s="20"/>
      <c r="G272" s="20"/>
      <c r="H272" s="16"/>
      <c r="I272" s="21"/>
      <c r="J272" s="20"/>
      <c r="K272" s="20"/>
      <c r="L272" s="20"/>
      <c r="M272" s="20"/>
      <c r="N272" s="13"/>
      <c r="O272" s="13"/>
      <c r="P272" s="13"/>
    </row>
    <row r="273" spans="1:16" ht="14.25">
      <c r="A273" s="71"/>
      <c r="B273" s="13"/>
      <c r="C273" s="99"/>
      <c r="D273" s="99"/>
      <c r="E273" s="99"/>
      <c r="F273" s="20"/>
      <c r="G273" s="20"/>
      <c r="H273" s="16"/>
      <c r="I273" s="21"/>
      <c r="J273" s="20"/>
      <c r="K273" s="20"/>
      <c r="L273" s="20"/>
      <c r="M273" s="20"/>
      <c r="N273" s="13"/>
      <c r="O273" s="13"/>
      <c r="P273" s="13"/>
    </row>
    <row r="274" spans="1:16" s="5" customFormat="1" ht="12">
      <c r="A274" s="72"/>
      <c r="B274" s="12"/>
      <c r="C274" s="97"/>
      <c r="D274" s="97"/>
      <c r="E274" s="97"/>
      <c r="F274" s="19"/>
      <c r="G274" s="19"/>
      <c r="H274" s="19"/>
      <c r="I274" s="19"/>
      <c r="J274" s="19"/>
      <c r="K274" s="19"/>
      <c r="L274" s="19"/>
      <c r="M274" s="19"/>
      <c r="N274" s="12"/>
      <c r="O274" s="12"/>
      <c r="P274" s="12"/>
    </row>
    <row r="275" spans="1:16" ht="14.25">
      <c r="A275" s="71"/>
      <c r="B275" s="13"/>
      <c r="C275" s="99"/>
      <c r="D275" s="99"/>
      <c r="E275" s="99"/>
      <c r="F275" s="20"/>
      <c r="G275" s="20"/>
      <c r="H275" s="16"/>
      <c r="I275" s="21"/>
      <c r="J275" s="20"/>
      <c r="K275" s="20"/>
      <c r="L275" s="20"/>
      <c r="M275" s="20"/>
      <c r="N275" s="13"/>
      <c r="O275" s="13"/>
      <c r="P275" s="13"/>
    </row>
    <row r="276" spans="1:16" ht="14.25">
      <c r="A276" s="71"/>
      <c r="B276" s="13"/>
      <c r="C276" s="99"/>
      <c r="D276" s="99"/>
      <c r="E276" s="99"/>
      <c r="F276" s="20"/>
      <c r="G276" s="20"/>
      <c r="H276" s="16"/>
      <c r="I276" s="21"/>
      <c r="J276" s="20"/>
      <c r="K276" s="20"/>
      <c r="L276" s="20"/>
      <c r="M276" s="20"/>
      <c r="N276" s="13"/>
      <c r="O276" s="13"/>
      <c r="P276" s="13"/>
    </row>
    <row r="277" spans="1:16" ht="14.25">
      <c r="A277" s="71"/>
      <c r="B277" s="13"/>
      <c r="C277" s="99"/>
      <c r="D277" s="99"/>
      <c r="E277" s="99"/>
      <c r="F277" s="20"/>
      <c r="G277" s="20"/>
      <c r="H277" s="16"/>
      <c r="I277" s="21"/>
      <c r="J277" s="20"/>
      <c r="K277" s="20"/>
      <c r="L277" s="20"/>
      <c r="M277" s="20"/>
      <c r="N277" s="13"/>
      <c r="O277" s="13"/>
      <c r="P277" s="13"/>
    </row>
    <row r="278" spans="1:16" ht="14.25">
      <c r="A278" s="71"/>
      <c r="B278" s="13"/>
      <c r="C278" s="99"/>
      <c r="D278" s="99"/>
      <c r="E278" s="99"/>
      <c r="F278" s="20"/>
      <c r="G278" s="20"/>
      <c r="H278" s="16"/>
      <c r="I278" s="21"/>
      <c r="J278" s="20"/>
      <c r="K278" s="20"/>
      <c r="L278" s="20"/>
      <c r="M278" s="20"/>
      <c r="N278" s="13"/>
      <c r="O278" s="13"/>
      <c r="P278" s="13"/>
    </row>
    <row r="279" spans="1:16" ht="14.25">
      <c r="A279" s="71"/>
      <c r="B279" s="13"/>
      <c r="C279" s="99"/>
      <c r="D279" s="99"/>
      <c r="E279" s="99"/>
      <c r="F279" s="20"/>
      <c r="G279" s="20"/>
      <c r="H279" s="16"/>
      <c r="I279" s="21"/>
      <c r="J279" s="20"/>
      <c r="K279" s="20"/>
      <c r="L279" s="20"/>
      <c r="M279" s="20"/>
      <c r="N279" s="13"/>
      <c r="O279" s="13"/>
      <c r="P279" s="13"/>
    </row>
    <row r="280" spans="1:16" ht="14.25">
      <c r="A280" s="71"/>
      <c r="B280" s="13"/>
      <c r="C280" s="99"/>
      <c r="D280" s="99"/>
      <c r="E280" s="99"/>
      <c r="F280" s="20"/>
      <c r="G280" s="20"/>
      <c r="H280" s="16"/>
      <c r="I280" s="21"/>
      <c r="J280" s="20"/>
      <c r="K280" s="20"/>
      <c r="L280" s="20"/>
      <c r="M280" s="20"/>
      <c r="N280" s="13"/>
      <c r="O280" s="13"/>
      <c r="P280" s="13"/>
    </row>
    <row r="281" spans="1:16" ht="14.25">
      <c r="A281" s="71"/>
      <c r="B281" s="13"/>
      <c r="C281" s="99"/>
      <c r="D281" s="99"/>
      <c r="E281" s="99"/>
      <c r="F281" s="20"/>
      <c r="G281" s="20"/>
      <c r="H281" s="16"/>
      <c r="I281" s="21"/>
      <c r="J281" s="20"/>
      <c r="K281" s="20"/>
      <c r="L281" s="20"/>
      <c r="M281" s="20"/>
      <c r="N281" s="13"/>
      <c r="O281" s="13"/>
      <c r="P281" s="13"/>
    </row>
    <row r="282" spans="1:16" ht="14.25">
      <c r="A282" s="71"/>
      <c r="B282" s="13"/>
      <c r="C282" s="99"/>
      <c r="D282" s="99"/>
      <c r="E282" s="99"/>
      <c r="F282" s="20"/>
      <c r="G282" s="20"/>
      <c r="H282" s="16"/>
      <c r="I282" s="21"/>
      <c r="J282" s="20"/>
      <c r="K282" s="20"/>
      <c r="L282" s="20"/>
      <c r="M282" s="20"/>
      <c r="N282" s="13"/>
      <c r="O282" s="13"/>
      <c r="P282" s="13"/>
    </row>
    <row r="283" spans="1:16" ht="14.25">
      <c r="A283" s="71"/>
      <c r="B283" s="13"/>
      <c r="C283" s="99"/>
      <c r="D283" s="99"/>
      <c r="E283" s="99"/>
      <c r="F283" s="20"/>
      <c r="G283" s="20"/>
      <c r="H283" s="16"/>
      <c r="I283" s="21"/>
      <c r="J283" s="20"/>
      <c r="K283" s="20"/>
      <c r="L283" s="20"/>
      <c r="M283" s="20"/>
      <c r="N283" s="13"/>
      <c r="O283" s="13"/>
      <c r="P283" s="13"/>
    </row>
    <row r="284" spans="1:16" ht="14.25">
      <c r="A284" s="71"/>
      <c r="B284" s="13"/>
      <c r="C284" s="99"/>
      <c r="D284" s="99"/>
      <c r="E284" s="99"/>
      <c r="F284" s="20"/>
      <c r="G284" s="20"/>
      <c r="H284" s="16"/>
      <c r="I284" s="21"/>
      <c r="J284" s="20"/>
      <c r="K284" s="20"/>
      <c r="L284" s="20"/>
      <c r="M284" s="20"/>
      <c r="N284" s="13"/>
      <c r="O284" s="13"/>
      <c r="P284" s="13"/>
    </row>
    <row r="285" spans="1:16" ht="14.25">
      <c r="A285" s="71"/>
      <c r="B285" s="13"/>
      <c r="C285" s="99"/>
      <c r="D285" s="99"/>
      <c r="E285" s="99"/>
      <c r="F285" s="20"/>
      <c r="G285" s="20"/>
      <c r="H285" s="16"/>
      <c r="I285" s="21"/>
      <c r="J285" s="20"/>
      <c r="K285" s="20"/>
      <c r="L285" s="20"/>
      <c r="M285" s="20"/>
      <c r="N285" s="13"/>
      <c r="O285" s="13"/>
      <c r="P285" s="13"/>
    </row>
    <row r="286" spans="1:16" ht="14.25">
      <c r="A286" s="71"/>
      <c r="B286" s="13"/>
      <c r="C286" s="99"/>
      <c r="D286" s="99"/>
      <c r="E286" s="99"/>
      <c r="F286" s="20"/>
      <c r="G286" s="20"/>
      <c r="H286" s="16"/>
      <c r="I286" s="21"/>
      <c r="J286" s="20"/>
      <c r="K286" s="20"/>
      <c r="L286" s="20"/>
      <c r="M286" s="20"/>
      <c r="N286" s="13"/>
      <c r="O286" s="13"/>
      <c r="P286" s="13"/>
    </row>
    <row r="287" spans="1:16" ht="14.25">
      <c r="A287" s="71"/>
      <c r="B287" s="13"/>
      <c r="C287" s="99"/>
      <c r="D287" s="99"/>
      <c r="E287" s="99"/>
      <c r="F287" s="20"/>
      <c r="G287" s="20"/>
      <c r="H287" s="16"/>
      <c r="I287" s="21"/>
      <c r="J287" s="20"/>
      <c r="K287" s="20"/>
      <c r="L287" s="20"/>
      <c r="M287" s="20"/>
      <c r="N287" s="13"/>
      <c r="O287" s="13"/>
      <c r="P287" s="13"/>
    </row>
    <row r="288" spans="1:16" ht="14.25">
      <c r="A288" s="71"/>
      <c r="B288" s="13"/>
      <c r="C288" s="99"/>
      <c r="D288" s="99"/>
      <c r="E288" s="99"/>
      <c r="F288" s="20"/>
      <c r="G288" s="20"/>
      <c r="H288" s="16"/>
      <c r="I288" s="21"/>
      <c r="J288" s="20"/>
      <c r="K288" s="20"/>
      <c r="L288" s="20"/>
      <c r="M288" s="20"/>
      <c r="N288" s="13"/>
      <c r="O288" s="13"/>
      <c r="P288" s="13"/>
    </row>
    <row r="289" spans="1:16" ht="14.25">
      <c r="A289" s="71"/>
      <c r="B289" s="13"/>
      <c r="C289" s="99"/>
      <c r="D289" s="99"/>
      <c r="E289" s="99"/>
      <c r="F289" s="20"/>
      <c r="G289" s="20"/>
      <c r="H289" s="16"/>
      <c r="I289" s="21"/>
      <c r="J289" s="20"/>
      <c r="K289" s="20"/>
      <c r="L289" s="20"/>
      <c r="M289" s="20"/>
      <c r="N289" s="13"/>
      <c r="O289" s="13"/>
      <c r="P289" s="13"/>
    </row>
    <row r="290" spans="1:16" ht="14.25">
      <c r="A290" s="71"/>
      <c r="B290" s="13"/>
      <c r="C290" s="99"/>
      <c r="D290" s="99"/>
      <c r="E290" s="99"/>
      <c r="F290" s="20"/>
      <c r="G290" s="20"/>
      <c r="H290" s="16"/>
      <c r="I290" s="21"/>
      <c r="J290" s="20"/>
      <c r="K290" s="20"/>
      <c r="L290" s="20"/>
      <c r="M290" s="20"/>
      <c r="N290" s="13"/>
      <c r="O290" s="13"/>
      <c r="P290" s="13"/>
    </row>
    <row r="291" spans="1:16" ht="14.25">
      <c r="A291" s="71"/>
      <c r="B291" s="13"/>
      <c r="C291" s="99"/>
      <c r="D291" s="99"/>
      <c r="E291" s="99"/>
      <c r="F291" s="20"/>
      <c r="G291" s="20"/>
      <c r="H291" s="16"/>
      <c r="I291" s="21"/>
      <c r="J291" s="20"/>
      <c r="K291" s="20"/>
      <c r="L291" s="20"/>
      <c r="M291" s="20"/>
      <c r="N291" s="13"/>
      <c r="O291" s="13"/>
      <c r="P291" s="13"/>
    </row>
    <row r="292" spans="1:16" ht="14.25">
      <c r="A292" s="71"/>
      <c r="B292" s="13"/>
      <c r="C292" s="99"/>
      <c r="D292" s="99"/>
      <c r="E292" s="99"/>
      <c r="F292" s="20"/>
      <c r="G292" s="20"/>
      <c r="H292" s="16"/>
      <c r="I292" s="21"/>
      <c r="J292" s="20"/>
      <c r="K292" s="20"/>
      <c r="L292" s="20"/>
      <c r="M292" s="20"/>
      <c r="N292" s="13"/>
      <c r="O292" s="13"/>
      <c r="P292" s="13"/>
    </row>
    <row r="293" spans="1:16" ht="14.25">
      <c r="A293" s="71"/>
      <c r="B293" s="13"/>
      <c r="C293" s="99"/>
      <c r="D293" s="99"/>
      <c r="E293" s="99"/>
      <c r="F293" s="20"/>
      <c r="G293" s="20"/>
      <c r="H293" s="16"/>
      <c r="I293" s="21"/>
      <c r="J293" s="20"/>
      <c r="K293" s="20"/>
      <c r="L293" s="20"/>
      <c r="M293" s="20"/>
      <c r="N293" s="13"/>
      <c r="O293" s="13"/>
      <c r="P293" s="13"/>
    </row>
    <row r="294" spans="1:16" ht="14.25">
      <c r="A294" s="71"/>
      <c r="B294" s="13"/>
      <c r="C294" s="99"/>
      <c r="D294" s="99"/>
      <c r="E294" s="99"/>
      <c r="F294" s="20"/>
      <c r="G294" s="20"/>
      <c r="H294" s="16"/>
      <c r="I294" s="21"/>
      <c r="J294" s="20"/>
      <c r="K294" s="20"/>
      <c r="L294" s="20"/>
      <c r="M294" s="20"/>
      <c r="N294" s="13"/>
      <c r="O294" s="13"/>
      <c r="P294" s="13"/>
    </row>
    <row r="295" spans="1:16" ht="14.25">
      <c r="A295" s="71"/>
      <c r="B295" s="13"/>
      <c r="C295" s="99"/>
      <c r="D295" s="99"/>
      <c r="E295" s="99"/>
      <c r="F295" s="20"/>
      <c r="G295" s="20"/>
      <c r="H295" s="16"/>
      <c r="I295" s="21"/>
      <c r="J295" s="20"/>
      <c r="K295" s="20"/>
      <c r="L295" s="20"/>
      <c r="M295" s="20"/>
      <c r="N295" s="13"/>
      <c r="O295" s="13"/>
      <c r="P295" s="13"/>
    </row>
    <row r="296" spans="1:16" ht="14.25">
      <c r="A296" s="71"/>
      <c r="B296" s="13"/>
      <c r="C296" s="99"/>
      <c r="D296" s="99"/>
      <c r="E296" s="99"/>
      <c r="F296" s="20"/>
      <c r="G296" s="20"/>
      <c r="H296" s="16"/>
      <c r="I296" s="21"/>
      <c r="J296" s="20"/>
      <c r="K296" s="20"/>
      <c r="L296" s="20"/>
      <c r="M296" s="20"/>
      <c r="N296" s="13"/>
      <c r="O296" s="13"/>
      <c r="P296" s="13"/>
    </row>
    <row r="297" spans="1:16" ht="14.25">
      <c r="A297" s="71"/>
      <c r="B297" s="13"/>
      <c r="C297" s="99"/>
      <c r="D297" s="99"/>
      <c r="E297" s="99"/>
      <c r="F297" s="20"/>
      <c r="G297" s="20"/>
      <c r="H297" s="16"/>
      <c r="I297" s="21"/>
      <c r="J297" s="20"/>
      <c r="K297" s="20"/>
      <c r="L297" s="20"/>
      <c r="M297" s="20"/>
      <c r="N297" s="13"/>
      <c r="O297" s="13"/>
      <c r="P297" s="13"/>
    </row>
    <row r="298" spans="1:16" ht="14.25">
      <c r="A298" s="71"/>
      <c r="B298" s="13"/>
      <c r="C298" s="99"/>
      <c r="D298" s="99"/>
      <c r="E298" s="99"/>
      <c r="F298" s="20"/>
      <c r="G298" s="20"/>
      <c r="H298" s="16"/>
      <c r="I298" s="21"/>
      <c r="J298" s="20"/>
      <c r="K298" s="20"/>
      <c r="L298" s="20"/>
      <c r="M298" s="20"/>
      <c r="N298" s="13"/>
      <c r="O298" s="13"/>
      <c r="P298" s="13"/>
    </row>
    <row r="299" spans="1:16" ht="14.25">
      <c r="A299" s="71"/>
      <c r="B299" s="13"/>
      <c r="C299" s="99"/>
      <c r="D299" s="99"/>
      <c r="E299" s="99"/>
      <c r="F299" s="20"/>
      <c r="G299" s="20"/>
      <c r="H299" s="16"/>
      <c r="I299" s="21"/>
      <c r="J299" s="20"/>
      <c r="K299" s="20"/>
      <c r="L299" s="20"/>
      <c r="M299" s="20"/>
      <c r="N299" s="13"/>
      <c r="O299" s="13"/>
      <c r="P299" s="13"/>
    </row>
    <row r="300" spans="1:16" ht="14.25">
      <c r="A300" s="71"/>
      <c r="B300" s="13"/>
      <c r="C300" s="99"/>
      <c r="D300" s="99"/>
      <c r="E300" s="99"/>
      <c r="F300" s="20"/>
      <c r="G300" s="20"/>
      <c r="H300" s="16"/>
      <c r="I300" s="21"/>
      <c r="J300" s="20"/>
      <c r="K300" s="20"/>
      <c r="L300" s="20"/>
      <c r="M300" s="20"/>
      <c r="N300" s="13"/>
      <c r="O300" s="13"/>
      <c r="P300" s="13"/>
    </row>
    <row r="301" spans="1:16" ht="14.25">
      <c r="A301" s="71"/>
      <c r="B301" s="13"/>
      <c r="C301" s="99"/>
      <c r="D301" s="99"/>
      <c r="E301" s="99"/>
      <c r="F301" s="20"/>
      <c r="G301" s="20"/>
      <c r="H301" s="16"/>
      <c r="I301" s="21"/>
      <c r="J301" s="20"/>
      <c r="K301" s="20"/>
      <c r="L301" s="20"/>
      <c r="M301" s="20"/>
      <c r="N301" s="13"/>
      <c r="O301" s="13"/>
      <c r="P301" s="13"/>
    </row>
    <row r="302" spans="1:16" ht="14.25">
      <c r="A302" s="71"/>
      <c r="B302" s="13"/>
      <c r="C302" s="99"/>
      <c r="D302" s="99"/>
      <c r="E302" s="99"/>
      <c r="F302" s="20"/>
      <c r="G302" s="20"/>
      <c r="H302" s="16"/>
      <c r="I302" s="21"/>
      <c r="J302" s="20"/>
      <c r="K302" s="20"/>
      <c r="L302" s="20"/>
      <c r="M302" s="20"/>
      <c r="N302" s="13"/>
      <c r="O302" s="13"/>
      <c r="P302" s="13"/>
    </row>
    <row r="303" spans="1:16" ht="14.25">
      <c r="A303" s="71"/>
      <c r="B303" s="13"/>
      <c r="C303" s="99"/>
      <c r="D303" s="99"/>
      <c r="E303" s="99"/>
      <c r="F303" s="20"/>
      <c r="G303" s="20"/>
      <c r="H303" s="16"/>
      <c r="I303" s="21"/>
      <c r="J303" s="20"/>
      <c r="K303" s="20"/>
      <c r="L303" s="20"/>
      <c r="M303" s="20"/>
      <c r="N303" s="13"/>
      <c r="O303" s="13"/>
      <c r="P303" s="13"/>
    </row>
    <row r="304" spans="1:16" ht="14.25">
      <c r="A304" s="71"/>
      <c r="B304" s="13"/>
      <c r="C304" s="99"/>
      <c r="D304" s="99"/>
      <c r="E304" s="99"/>
      <c r="F304" s="20"/>
      <c r="G304" s="20"/>
      <c r="H304" s="16"/>
      <c r="I304" s="21"/>
      <c r="J304" s="20"/>
      <c r="K304" s="20"/>
      <c r="L304" s="20"/>
      <c r="M304" s="20"/>
      <c r="N304" s="13"/>
      <c r="O304" s="13"/>
      <c r="P304" s="13"/>
    </row>
    <row r="305" spans="1:16" ht="14.25">
      <c r="A305" s="71"/>
      <c r="B305" s="13"/>
      <c r="C305" s="99"/>
      <c r="D305" s="99"/>
      <c r="E305" s="99"/>
      <c r="F305" s="20"/>
      <c r="G305" s="20"/>
      <c r="H305" s="16"/>
      <c r="I305" s="21"/>
      <c r="J305" s="20"/>
      <c r="K305" s="20"/>
      <c r="L305" s="20"/>
      <c r="M305" s="20"/>
      <c r="N305" s="13"/>
      <c r="O305" s="13"/>
      <c r="P305" s="13"/>
    </row>
    <row r="306" spans="1:16" ht="14.25">
      <c r="A306" s="71"/>
      <c r="B306" s="13"/>
      <c r="C306" s="99"/>
      <c r="D306" s="99"/>
      <c r="E306" s="99"/>
      <c r="F306" s="20"/>
      <c r="G306" s="20"/>
      <c r="H306" s="16"/>
      <c r="I306" s="21"/>
      <c r="J306" s="20"/>
      <c r="K306" s="20"/>
      <c r="L306" s="20"/>
      <c r="M306" s="20"/>
      <c r="N306" s="13"/>
      <c r="O306" s="13"/>
      <c r="P306" s="13"/>
    </row>
    <row r="307" spans="1:16" ht="14.25">
      <c r="A307" s="71"/>
      <c r="B307" s="13"/>
      <c r="C307" s="99"/>
      <c r="D307" s="99"/>
      <c r="E307" s="99"/>
      <c r="F307" s="20"/>
      <c r="G307" s="20"/>
      <c r="H307" s="16"/>
      <c r="I307" s="21"/>
      <c r="J307" s="20"/>
      <c r="K307" s="20"/>
      <c r="L307" s="20"/>
      <c r="M307" s="20"/>
      <c r="N307" s="13"/>
      <c r="O307" s="13"/>
      <c r="P307" s="13"/>
    </row>
    <row r="308" spans="1:16" ht="14.25">
      <c r="A308" s="71"/>
      <c r="B308" s="13"/>
      <c r="C308" s="99"/>
      <c r="D308" s="99"/>
      <c r="E308" s="99"/>
      <c r="F308" s="20"/>
      <c r="G308" s="20"/>
      <c r="H308" s="16"/>
      <c r="I308" s="21"/>
      <c r="J308" s="20"/>
      <c r="K308" s="20"/>
      <c r="L308" s="20"/>
      <c r="M308" s="20"/>
      <c r="N308" s="13"/>
      <c r="O308" s="13"/>
      <c r="P308" s="13"/>
    </row>
    <row r="309" spans="1:16" ht="14.25">
      <c r="A309" s="71"/>
      <c r="B309" s="13"/>
      <c r="C309" s="99"/>
      <c r="D309" s="99"/>
      <c r="E309" s="99"/>
      <c r="F309" s="20"/>
      <c r="G309" s="20"/>
      <c r="H309" s="16"/>
      <c r="I309" s="21"/>
      <c r="J309" s="20"/>
      <c r="K309" s="20"/>
      <c r="L309" s="20"/>
      <c r="M309" s="20"/>
      <c r="N309" s="13"/>
      <c r="O309" s="13"/>
      <c r="P309" s="13"/>
    </row>
    <row r="310" spans="1:16" ht="14.25">
      <c r="A310" s="71"/>
      <c r="B310" s="13"/>
      <c r="C310" s="99"/>
      <c r="D310" s="99"/>
      <c r="E310" s="99"/>
      <c r="F310" s="20"/>
      <c r="G310" s="20"/>
      <c r="H310" s="16"/>
      <c r="I310" s="21"/>
      <c r="J310" s="20"/>
      <c r="K310" s="20"/>
      <c r="L310" s="20"/>
      <c r="M310" s="20"/>
      <c r="N310" s="13"/>
      <c r="O310" s="13"/>
      <c r="P310" s="13"/>
    </row>
    <row r="311" spans="1:16" ht="14.25">
      <c r="A311" s="71"/>
      <c r="B311" s="13"/>
      <c r="C311" s="99"/>
      <c r="D311" s="99"/>
      <c r="E311" s="99"/>
      <c r="F311" s="20"/>
      <c r="G311" s="20"/>
      <c r="H311" s="16"/>
      <c r="I311" s="21"/>
      <c r="J311" s="20"/>
      <c r="K311" s="20"/>
      <c r="L311" s="20"/>
      <c r="M311" s="20"/>
      <c r="N311" s="13"/>
      <c r="O311" s="13"/>
      <c r="P311" s="13"/>
    </row>
    <row r="312" spans="1:16" ht="14.25">
      <c r="A312" s="71"/>
      <c r="B312" s="13"/>
      <c r="C312" s="99"/>
      <c r="D312" s="99"/>
      <c r="E312" s="99"/>
      <c r="F312" s="20"/>
      <c r="G312" s="20"/>
      <c r="H312" s="16"/>
      <c r="I312" s="21"/>
      <c r="J312" s="20"/>
      <c r="K312" s="20"/>
      <c r="L312" s="20"/>
      <c r="M312" s="20"/>
      <c r="N312" s="13"/>
      <c r="O312" s="13"/>
      <c r="P312" s="13"/>
    </row>
    <row r="313" spans="1:16" ht="14.25">
      <c r="A313" s="71"/>
      <c r="B313" s="13"/>
      <c r="C313" s="99"/>
      <c r="D313" s="99"/>
      <c r="E313" s="99"/>
      <c r="F313" s="20"/>
      <c r="G313" s="20"/>
      <c r="H313" s="16"/>
      <c r="I313" s="21"/>
      <c r="J313" s="20"/>
      <c r="K313" s="20"/>
      <c r="L313" s="20"/>
      <c r="M313" s="20"/>
      <c r="N313" s="13"/>
      <c r="O313" s="13"/>
      <c r="P313" s="13"/>
    </row>
    <row r="314" spans="1:16" ht="14.25">
      <c r="A314" s="71"/>
      <c r="B314" s="13"/>
      <c r="C314" s="99"/>
      <c r="D314" s="99"/>
      <c r="E314" s="99"/>
      <c r="F314" s="20"/>
      <c r="G314" s="20"/>
      <c r="H314" s="16"/>
      <c r="I314" s="21"/>
      <c r="J314" s="20"/>
      <c r="K314" s="20"/>
      <c r="L314" s="20"/>
      <c r="M314" s="20"/>
      <c r="N314" s="13"/>
      <c r="O314" s="13"/>
      <c r="P314" s="13"/>
    </row>
    <row r="315" spans="1:16" ht="14.25">
      <c r="A315" s="71"/>
      <c r="B315" s="13"/>
      <c r="C315" s="99"/>
      <c r="D315" s="99"/>
      <c r="E315" s="99"/>
      <c r="F315" s="20"/>
      <c r="G315" s="20"/>
      <c r="H315" s="16"/>
      <c r="I315" s="21"/>
      <c r="J315" s="20"/>
      <c r="K315" s="20"/>
      <c r="L315" s="20"/>
      <c r="M315" s="20"/>
      <c r="N315" s="13"/>
      <c r="O315" s="13"/>
      <c r="P315" s="13"/>
    </row>
    <row r="316" spans="1:16" ht="14.25">
      <c r="A316" s="71"/>
      <c r="B316" s="13"/>
      <c r="C316" s="99"/>
      <c r="D316" s="99"/>
      <c r="E316" s="99"/>
      <c r="F316" s="20"/>
      <c r="G316" s="20"/>
      <c r="H316" s="16"/>
      <c r="I316" s="21"/>
      <c r="J316" s="20"/>
      <c r="K316" s="20"/>
      <c r="L316" s="20"/>
      <c r="M316" s="20"/>
      <c r="N316" s="13"/>
      <c r="O316" s="13"/>
      <c r="P316" s="13"/>
    </row>
    <row r="317" spans="1:16" ht="14.25">
      <c r="A317" s="71"/>
      <c r="B317" s="13"/>
      <c r="C317" s="99"/>
      <c r="D317" s="99"/>
      <c r="E317" s="99"/>
      <c r="F317" s="20"/>
      <c r="G317" s="20"/>
      <c r="H317" s="16"/>
      <c r="I317" s="21"/>
      <c r="J317" s="20"/>
      <c r="K317" s="20"/>
      <c r="L317" s="20"/>
      <c r="M317" s="20"/>
      <c r="N317" s="13"/>
      <c r="O317" s="13"/>
      <c r="P317" s="13"/>
    </row>
    <row r="318" spans="1:16" ht="14.25">
      <c r="A318" s="71"/>
      <c r="B318" s="13"/>
      <c r="C318" s="99"/>
      <c r="D318" s="99"/>
      <c r="E318" s="99"/>
      <c r="F318" s="20"/>
      <c r="G318" s="20"/>
      <c r="H318" s="16"/>
      <c r="I318" s="21"/>
      <c r="J318" s="20"/>
      <c r="K318" s="20"/>
      <c r="L318" s="20"/>
      <c r="M318" s="20"/>
      <c r="N318" s="13"/>
      <c r="O318" s="13"/>
      <c r="P318" s="13"/>
    </row>
    <row r="319" spans="1:16" ht="14.25">
      <c r="A319" s="71"/>
      <c r="B319" s="13"/>
      <c r="C319" s="99"/>
      <c r="D319" s="99"/>
      <c r="E319" s="99"/>
      <c r="F319" s="20"/>
      <c r="G319" s="20"/>
      <c r="H319" s="16"/>
      <c r="I319" s="21"/>
      <c r="J319" s="20"/>
      <c r="K319" s="20"/>
      <c r="L319" s="20"/>
      <c r="M319" s="20"/>
      <c r="N319" s="13"/>
      <c r="O319" s="13"/>
      <c r="P319" s="13"/>
    </row>
    <row r="320" spans="1:16" ht="14.25">
      <c r="A320" s="71"/>
      <c r="B320" s="13"/>
      <c r="C320" s="99"/>
      <c r="D320" s="99"/>
      <c r="E320" s="99"/>
      <c r="F320" s="20"/>
      <c r="G320" s="20"/>
      <c r="H320" s="16"/>
      <c r="I320" s="21"/>
      <c r="J320" s="20"/>
      <c r="K320" s="20"/>
      <c r="L320" s="20"/>
      <c r="M320" s="20"/>
      <c r="N320" s="13"/>
      <c r="O320" s="13"/>
      <c r="P320" s="13"/>
    </row>
    <row r="321" spans="1:16" ht="14.25">
      <c r="A321" s="71"/>
      <c r="B321" s="13"/>
      <c r="C321" s="99"/>
      <c r="D321" s="99"/>
      <c r="E321" s="99"/>
      <c r="F321" s="20"/>
      <c r="G321" s="20"/>
      <c r="H321" s="16"/>
      <c r="I321" s="21"/>
      <c r="J321" s="20"/>
      <c r="K321" s="20"/>
      <c r="L321" s="20"/>
      <c r="M321" s="20"/>
      <c r="N321" s="13"/>
      <c r="O321" s="13"/>
      <c r="P321" s="13"/>
    </row>
    <row r="322" spans="1:16" ht="14.25">
      <c r="A322" s="71"/>
      <c r="B322" s="13"/>
      <c r="C322" s="99"/>
      <c r="D322" s="99"/>
      <c r="E322" s="99"/>
      <c r="F322" s="20"/>
      <c r="G322" s="20"/>
      <c r="H322" s="16"/>
      <c r="I322" s="21"/>
      <c r="J322" s="20"/>
      <c r="K322" s="20"/>
      <c r="L322" s="20"/>
      <c r="M322" s="20"/>
      <c r="N322" s="13"/>
      <c r="O322" s="13"/>
      <c r="P322" s="13"/>
    </row>
    <row r="323" spans="1:16" ht="14.25">
      <c r="A323" s="71"/>
      <c r="B323" s="13"/>
      <c r="C323" s="99"/>
      <c r="D323" s="99"/>
      <c r="E323" s="99"/>
      <c r="F323" s="20"/>
      <c r="G323" s="20"/>
      <c r="H323" s="16"/>
      <c r="I323" s="21"/>
      <c r="J323" s="20"/>
      <c r="K323" s="20"/>
      <c r="L323" s="20"/>
      <c r="M323" s="20"/>
      <c r="N323" s="13"/>
      <c r="O323" s="13"/>
      <c r="P323" s="13"/>
    </row>
    <row r="324" spans="1:16" ht="14.25">
      <c r="A324" s="71"/>
      <c r="B324" s="13"/>
      <c r="C324" s="99"/>
      <c r="D324" s="99"/>
      <c r="E324" s="99"/>
      <c r="F324" s="20"/>
      <c r="G324" s="20"/>
      <c r="H324" s="16"/>
      <c r="I324" s="21"/>
      <c r="J324" s="20"/>
      <c r="K324" s="20"/>
      <c r="L324" s="20"/>
      <c r="M324" s="20"/>
      <c r="N324" s="13"/>
      <c r="O324" s="13"/>
      <c r="P324" s="13"/>
    </row>
    <row r="325" spans="1:16" ht="14.25">
      <c r="A325" s="71"/>
      <c r="B325" s="13"/>
      <c r="C325" s="99"/>
      <c r="D325" s="99"/>
      <c r="E325" s="99"/>
      <c r="F325" s="20"/>
      <c r="G325" s="20"/>
      <c r="H325" s="16"/>
      <c r="I325" s="21"/>
      <c r="J325" s="20"/>
      <c r="K325" s="20"/>
      <c r="L325" s="20"/>
      <c r="M325" s="20"/>
      <c r="N325" s="13"/>
      <c r="O325" s="13"/>
      <c r="P325" s="13"/>
    </row>
    <row r="326" spans="1:16" ht="14.25">
      <c r="A326" s="71"/>
      <c r="B326" s="13"/>
      <c r="C326" s="99"/>
      <c r="D326" s="99"/>
      <c r="E326" s="99"/>
      <c r="F326" s="20"/>
      <c r="G326" s="20"/>
      <c r="H326" s="16"/>
      <c r="I326" s="21"/>
      <c r="J326" s="20"/>
      <c r="K326" s="20"/>
      <c r="L326" s="20"/>
      <c r="M326" s="20"/>
      <c r="N326" s="13"/>
      <c r="O326" s="13"/>
      <c r="P326" s="13"/>
    </row>
    <row r="327" spans="1:16" ht="14.25">
      <c r="A327" s="73"/>
      <c r="B327" s="14"/>
      <c r="C327" s="100"/>
      <c r="D327" s="100"/>
      <c r="E327" s="100"/>
      <c r="F327" s="21"/>
      <c r="G327" s="21"/>
      <c r="H327" s="11"/>
      <c r="I327" s="9"/>
      <c r="J327" s="21"/>
      <c r="K327" s="21"/>
      <c r="L327" s="21"/>
      <c r="M327" s="22"/>
      <c r="N327" s="13"/>
      <c r="O327" s="13"/>
      <c r="P327" s="13"/>
    </row>
    <row r="328" spans="1:16" ht="14.25">
      <c r="A328" s="74"/>
      <c r="B328" s="15"/>
      <c r="C328" s="100"/>
      <c r="D328" s="100"/>
      <c r="E328" s="100"/>
      <c r="F328" s="21"/>
      <c r="G328" s="21"/>
      <c r="H328" s="11"/>
      <c r="I328" s="21"/>
      <c r="J328" s="21"/>
      <c r="K328" s="21"/>
      <c r="L328" s="21"/>
      <c r="M328" s="21"/>
      <c r="N328" s="13"/>
      <c r="O328" s="13"/>
      <c r="P328" s="13"/>
    </row>
    <row r="329" spans="1:16" ht="14.25">
      <c r="A329" s="74"/>
      <c r="B329" s="15"/>
      <c r="C329" s="100"/>
      <c r="D329" s="100"/>
      <c r="E329" s="100"/>
      <c r="F329" s="21"/>
      <c r="G329" s="21"/>
      <c r="H329" s="11"/>
      <c r="I329" s="21"/>
      <c r="J329" s="21"/>
      <c r="K329" s="21"/>
      <c r="L329" s="21"/>
      <c r="M329" s="21"/>
      <c r="N329" s="13"/>
      <c r="O329" s="13"/>
      <c r="P329" s="13"/>
    </row>
    <row r="330" spans="1:16" ht="14.25">
      <c r="A330" s="74"/>
      <c r="B330" s="15"/>
      <c r="C330" s="100"/>
      <c r="D330" s="100"/>
      <c r="E330" s="100"/>
      <c r="F330" s="21"/>
      <c r="G330" s="21"/>
      <c r="H330" s="11"/>
      <c r="I330" s="21"/>
      <c r="J330" s="21"/>
      <c r="K330" s="21"/>
      <c r="L330" s="21"/>
      <c r="M330" s="21"/>
      <c r="N330" s="13"/>
      <c r="O330" s="13"/>
      <c r="P330" s="13"/>
    </row>
    <row r="331" spans="1:16" ht="14.25">
      <c r="A331" s="74"/>
      <c r="B331" s="15"/>
      <c r="C331" s="100"/>
      <c r="D331" s="100"/>
      <c r="E331" s="100"/>
      <c r="F331" s="21"/>
      <c r="G331" s="21"/>
      <c r="H331" s="11"/>
      <c r="I331" s="21"/>
      <c r="J331" s="21"/>
      <c r="K331" s="21"/>
      <c r="L331" s="21"/>
      <c r="M331" s="21"/>
      <c r="N331" s="13"/>
      <c r="O331" s="13"/>
      <c r="P331" s="13"/>
    </row>
    <row r="332" spans="1:16" ht="14.25">
      <c r="A332" s="71"/>
      <c r="B332" s="13"/>
      <c r="C332" s="99"/>
      <c r="D332" s="99"/>
      <c r="E332" s="99"/>
      <c r="F332" s="20"/>
      <c r="G332" s="20"/>
      <c r="H332" s="16"/>
      <c r="I332" s="21"/>
      <c r="J332" s="20"/>
      <c r="K332" s="20"/>
      <c r="L332" s="20"/>
      <c r="M332" s="20"/>
      <c r="N332" s="13"/>
      <c r="O332" s="13"/>
      <c r="P332" s="13"/>
    </row>
    <row r="333" spans="1:16" ht="14.25">
      <c r="A333" s="71"/>
      <c r="B333" s="13"/>
      <c r="C333" s="99"/>
      <c r="D333" s="99"/>
      <c r="E333" s="99"/>
      <c r="F333" s="20"/>
      <c r="G333" s="20"/>
      <c r="H333" s="20"/>
      <c r="I333" s="20"/>
      <c r="J333" s="20"/>
      <c r="K333" s="20"/>
      <c r="L333" s="20"/>
      <c r="M333" s="20"/>
      <c r="N333" s="13"/>
      <c r="O333" s="13"/>
      <c r="P333" s="13"/>
    </row>
    <row r="334" spans="1:16" ht="14.25">
      <c r="A334" s="71"/>
      <c r="B334" s="13"/>
      <c r="C334" s="99"/>
      <c r="D334" s="99"/>
      <c r="E334" s="99"/>
      <c r="F334" s="20"/>
      <c r="G334" s="20"/>
      <c r="H334" s="20"/>
      <c r="I334" s="20"/>
      <c r="J334" s="20"/>
      <c r="K334" s="20"/>
      <c r="L334" s="20"/>
      <c r="M334" s="20"/>
      <c r="N334" s="13"/>
      <c r="O334" s="13"/>
      <c r="P334" s="13"/>
    </row>
    <row r="335" ht="14.25">
      <c r="I335" s="24"/>
    </row>
  </sheetData>
  <printOptions horizontalCentered="1"/>
  <pageMargins left="0.5" right="0.5" top="0.75" bottom="0.5" header="0.5" footer="0.5"/>
  <pageSetup firstPageNumber="1" useFirstPageNumber="1" horizontalDpi="600" verticalDpi="600" orientation="landscape" scale="92" r:id="rId2"/>
  <headerFooter alignWithMargins="0">
    <oddHeader>&amp;C&amp;"Arial,Bold"Libraries/Media Centers, Statistics, 2006-2007 School Year - School Size/Library Staffing&amp;R&amp;"Arial,Bold"&amp;P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1">
      <pane xSplit="2" ySplit="1" topLeftCell="C131" activePane="bottomRight" state="frozen"/>
      <selection pane="topLeft" activeCell="N133" sqref="N133"/>
      <selection pane="topRight" activeCell="N133" sqref="N133"/>
      <selection pane="bottomLeft" activeCell="N133" sqref="N133"/>
      <selection pane="bottomRight" activeCell="N133" sqref="N133"/>
    </sheetView>
  </sheetViews>
  <sheetFormatPr defaultColWidth="9.140625" defaultRowHeight="15"/>
  <cols>
    <col min="1" max="1" width="25.421875" style="12" customWidth="1"/>
    <col min="2" max="2" width="23.28125" style="12" customWidth="1"/>
    <col min="3" max="3" width="6.28125" style="97" bestFit="1" customWidth="1"/>
    <col min="4" max="4" width="10.00390625" style="97" bestFit="1" customWidth="1"/>
    <col min="5" max="5" width="6.7109375" style="97" customWidth="1"/>
    <col min="6" max="6" width="6.28125" style="113" customWidth="1"/>
    <col min="7" max="7" width="9.28125" style="113" bestFit="1" customWidth="1"/>
    <col min="8" max="8" width="6.7109375" style="113" customWidth="1"/>
    <col min="9" max="9" width="8.7109375" style="113" customWidth="1"/>
    <col min="10" max="10" width="8.00390625" style="113" customWidth="1"/>
    <col min="11" max="11" width="7.28125" style="114" customWidth="1"/>
    <col min="12" max="12" width="7.7109375" style="113" customWidth="1"/>
    <col min="13" max="15" width="8.8515625" style="12" customWidth="1"/>
    <col min="16" max="16" width="11.421875" style="12" customWidth="1"/>
    <col min="17" max="17" width="10.421875" style="12" customWidth="1"/>
    <col min="18" max="18" width="8.8515625" style="12" customWidth="1"/>
    <col min="19" max="19" width="11.421875" style="12" customWidth="1"/>
    <col min="20" max="22" width="8.8515625" style="12" customWidth="1"/>
    <col min="23" max="23" width="10.57421875" style="12" customWidth="1"/>
    <col min="24" max="24" width="12.421875" style="12" customWidth="1"/>
    <col min="25" max="25" width="11.8515625" style="12" customWidth="1"/>
    <col min="26" max="26" width="11.421875" style="12" customWidth="1"/>
    <col min="27" max="28" width="8.8515625" style="12" customWidth="1"/>
    <col min="29" max="29" width="13.421875" style="12" customWidth="1"/>
    <col min="30" max="30" width="10.140625" style="12" customWidth="1"/>
    <col min="31" max="31" width="10.00390625" style="12" customWidth="1"/>
    <col min="32" max="16384" width="8.8515625" style="12" customWidth="1"/>
  </cols>
  <sheetData>
    <row r="1" spans="1:12" ht="39">
      <c r="A1" s="50" t="s">
        <v>0</v>
      </c>
      <c r="B1" s="51" t="s">
        <v>1</v>
      </c>
      <c r="C1" s="93" t="s">
        <v>491</v>
      </c>
      <c r="D1" s="93" t="s">
        <v>490</v>
      </c>
      <c r="E1" s="88" t="s">
        <v>649</v>
      </c>
      <c r="F1" s="88" t="s">
        <v>650</v>
      </c>
      <c r="G1" s="88" t="s">
        <v>651</v>
      </c>
      <c r="H1" s="88" t="s">
        <v>639</v>
      </c>
      <c r="I1" s="88" t="s">
        <v>484</v>
      </c>
      <c r="J1" s="88" t="s">
        <v>631</v>
      </c>
      <c r="K1" s="98" t="s">
        <v>632</v>
      </c>
      <c r="L1" s="93" t="s">
        <v>485</v>
      </c>
    </row>
    <row r="2" spans="1:12" s="10" customFormat="1" ht="12.75">
      <c r="A2" s="26"/>
      <c r="B2" s="27"/>
      <c r="C2" s="89"/>
      <c r="D2" s="89"/>
      <c r="E2" s="89"/>
      <c r="F2" s="104"/>
      <c r="G2" s="105"/>
      <c r="H2" s="105"/>
      <c r="I2" s="105"/>
      <c r="J2" s="104"/>
      <c r="K2" s="106"/>
      <c r="L2" s="105"/>
    </row>
    <row r="3" spans="1:12" ht="12">
      <c r="A3" s="41" t="s">
        <v>274</v>
      </c>
      <c r="B3" s="41" t="s">
        <v>275</v>
      </c>
      <c r="C3" s="76">
        <f aca="true" t="shared" si="0" ref="C3:C34">SUM(D3:E3)</f>
        <v>134</v>
      </c>
      <c r="D3" s="76">
        <v>106</v>
      </c>
      <c r="E3" s="76">
        <v>28</v>
      </c>
      <c r="F3" s="107">
        <v>4000</v>
      </c>
      <c r="G3" s="107"/>
      <c r="H3" s="107"/>
      <c r="I3" s="107"/>
      <c r="J3" s="107">
        <v>1050</v>
      </c>
      <c r="K3" s="108">
        <f aca="true" t="shared" si="1" ref="K3:K66">SUM(F3:J3)</f>
        <v>5050</v>
      </c>
      <c r="L3" s="107"/>
    </row>
    <row r="4" spans="1:12" ht="12">
      <c r="A4" s="37" t="s">
        <v>6</v>
      </c>
      <c r="B4" s="33" t="s">
        <v>7</v>
      </c>
      <c r="C4" s="29">
        <f t="shared" si="0"/>
        <v>241</v>
      </c>
      <c r="D4" s="29">
        <v>206</v>
      </c>
      <c r="E4" s="29">
        <v>35</v>
      </c>
      <c r="F4" s="109">
        <v>10424</v>
      </c>
      <c r="G4" s="109">
        <v>2500</v>
      </c>
      <c r="H4" s="109">
        <v>3780</v>
      </c>
      <c r="I4" s="109"/>
      <c r="J4" s="109">
        <v>5765</v>
      </c>
      <c r="K4" s="110">
        <f t="shared" si="1"/>
        <v>22469</v>
      </c>
      <c r="L4" s="109"/>
    </row>
    <row r="5" spans="1:12" ht="12">
      <c r="A5" s="45" t="s">
        <v>8</v>
      </c>
      <c r="B5" s="41" t="s">
        <v>9</v>
      </c>
      <c r="C5" s="76">
        <f t="shared" si="0"/>
        <v>75</v>
      </c>
      <c r="D5" s="76">
        <v>60</v>
      </c>
      <c r="E5" s="76">
        <v>15</v>
      </c>
      <c r="F5" s="107">
        <v>2000</v>
      </c>
      <c r="G5" s="107">
        <v>850</v>
      </c>
      <c r="H5" s="107"/>
      <c r="I5" s="107"/>
      <c r="J5" s="107"/>
      <c r="K5" s="108">
        <f t="shared" si="1"/>
        <v>2850</v>
      </c>
      <c r="L5" s="107"/>
    </row>
    <row r="6" spans="1:12" ht="12">
      <c r="A6" s="33" t="s">
        <v>283</v>
      </c>
      <c r="B6" s="33" t="s">
        <v>508</v>
      </c>
      <c r="C6" s="29">
        <f t="shared" si="0"/>
        <v>1042</v>
      </c>
      <c r="D6" s="29">
        <v>892</v>
      </c>
      <c r="E6" s="29">
        <v>150</v>
      </c>
      <c r="F6" s="109">
        <v>14200</v>
      </c>
      <c r="G6" s="109"/>
      <c r="H6" s="109">
        <v>2871</v>
      </c>
      <c r="I6" s="109"/>
      <c r="J6" s="109">
        <v>8641</v>
      </c>
      <c r="K6" s="110">
        <f t="shared" si="1"/>
        <v>25712</v>
      </c>
      <c r="L6" s="109"/>
    </row>
    <row r="7" spans="1:12" ht="12">
      <c r="A7" s="45" t="s">
        <v>11</v>
      </c>
      <c r="B7" s="41" t="s">
        <v>12</v>
      </c>
      <c r="C7" s="76">
        <f t="shared" si="0"/>
        <v>1076</v>
      </c>
      <c r="D7" s="76">
        <v>950</v>
      </c>
      <c r="E7" s="76">
        <v>126</v>
      </c>
      <c r="F7" s="107">
        <v>14000</v>
      </c>
      <c r="G7" s="107"/>
      <c r="H7" s="107"/>
      <c r="I7" s="107"/>
      <c r="J7" s="107">
        <v>3000</v>
      </c>
      <c r="K7" s="108">
        <f t="shared" si="1"/>
        <v>17000</v>
      </c>
      <c r="L7" s="107"/>
    </row>
    <row r="8" spans="1:12" ht="12">
      <c r="A8" s="38" t="s">
        <v>13</v>
      </c>
      <c r="B8" s="33" t="s">
        <v>14</v>
      </c>
      <c r="C8" s="29">
        <f t="shared" si="0"/>
        <v>206</v>
      </c>
      <c r="D8" s="29">
        <v>161</v>
      </c>
      <c r="E8" s="29">
        <v>45</v>
      </c>
      <c r="F8" s="109">
        <v>5050</v>
      </c>
      <c r="G8" s="109">
        <v>200</v>
      </c>
      <c r="H8" s="109">
        <v>250</v>
      </c>
      <c r="I8" s="109"/>
      <c r="J8" s="109">
        <v>2034</v>
      </c>
      <c r="K8" s="110">
        <f t="shared" si="1"/>
        <v>7534</v>
      </c>
      <c r="L8" s="109"/>
    </row>
    <row r="9" spans="1:12" ht="12">
      <c r="A9" s="45" t="s">
        <v>15</v>
      </c>
      <c r="B9" s="41" t="s">
        <v>16</v>
      </c>
      <c r="C9" s="76">
        <f t="shared" si="0"/>
        <v>187</v>
      </c>
      <c r="D9" s="76">
        <v>165</v>
      </c>
      <c r="E9" s="76">
        <v>22</v>
      </c>
      <c r="F9" s="107">
        <v>500</v>
      </c>
      <c r="G9" s="107"/>
      <c r="H9" s="107"/>
      <c r="I9" s="107"/>
      <c r="J9" s="107">
        <v>200</v>
      </c>
      <c r="K9" s="108">
        <f t="shared" si="1"/>
        <v>700</v>
      </c>
      <c r="L9" s="107"/>
    </row>
    <row r="10" spans="1:12" ht="12">
      <c r="A10" s="37" t="s">
        <v>17</v>
      </c>
      <c r="B10" s="33" t="s">
        <v>510</v>
      </c>
      <c r="C10" s="29">
        <f t="shared" si="0"/>
        <v>1300</v>
      </c>
      <c r="D10" s="29">
        <v>1160</v>
      </c>
      <c r="E10" s="29">
        <v>140</v>
      </c>
      <c r="F10" s="109">
        <v>24800</v>
      </c>
      <c r="G10" s="109"/>
      <c r="H10" s="109">
        <v>3720</v>
      </c>
      <c r="I10" s="109"/>
      <c r="J10" s="109">
        <v>7600</v>
      </c>
      <c r="K10" s="110">
        <f t="shared" si="1"/>
        <v>36120</v>
      </c>
      <c r="L10" s="109"/>
    </row>
    <row r="11" spans="1:12" ht="12">
      <c r="A11" s="45" t="s">
        <v>22</v>
      </c>
      <c r="B11" s="41" t="s">
        <v>23</v>
      </c>
      <c r="C11" s="76">
        <f t="shared" si="0"/>
        <v>185</v>
      </c>
      <c r="D11" s="76">
        <v>148</v>
      </c>
      <c r="E11" s="76">
        <v>37</v>
      </c>
      <c r="F11" s="107">
        <v>2500</v>
      </c>
      <c r="G11" s="107"/>
      <c r="H11" s="107">
        <v>660</v>
      </c>
      <c r="I11" s="107"/>
      <c r="J11" s="107">
        <v>2135</v>
      </c>
      <c r="K11" s="108">
        <f t="shared" si="1"/>
        <v>5295</v>
      </c>
      <c r="L11" s="107"/>
    </row>
    <row r="12" spans="1:12" ht="12">
      <c r="A12" s="37" t="s">
        <v>22</v>
      </c>
      <c r="B12" s="33" t="s">
        <v>24</v>
      </c>
      <c r="C12" s="29">
        <f t="shared" si="0"/>
        <v>177</v>
      </c>
      <c r="D12" s="29">
        <v>141</v>
      </c>
      <c r="E12" s="29">
        <v>36</v>
      </c>
      <c r="F12" s="109">
        <v>2051</v>
      </c>
      <c r="G12" s="109"/>
      <c r="H12" s="109">
        <v>858</v>
      </c>
      <c r="I12" s="109"/>
      <c r="J12" s="109">
        <v>1475</v>
      </c>
      <c r="K12" s="110">
        <f t="shared" si="1"/>
        <v>4384</v>
      </c>
      <c r="L12" s="109"/>
    </row>
    <row r="13" spans="1:12" ht="12">
      <c r="A13" s="45" t="s">
        <v>30</v>
      </c>
      <c r="B13" s="41" t="s">
        <v>512</v>
      </c>
      <c r="C13" s="76">
        <f t="shared" si="0"/>
        <v>781</v>
      </c>
      <c r="D13" s="76">
        <v>701</v>
      </c>
      <c r="E13" s="76">
        <v>80</v>
      </c>
      <c r="F13" s="107">
        <v>16238</v>
      </c>
      <c r="G13" s="107">
        <v>584</v>
      </c>
      <c r="H13" s="107">
        <v>3000</v>
      </c>
      <c r="I13" s="107"/>
      <c r="J13" s="107">
        <v>3290</v>
      </c>
      <c r="K13" s="108">
        <f t="shared" si="1"/>
        <v>23112</v>
      </c>
      <c r="L13" s="107"/>
    </row>
    <row r="14" spans="1:12" ht="12">
      <c r="A14" s="37" t="s">
        <v>513</v>
      </c>
      <c r="B14" s="33" t="s">
        <v>514</v>
      </c>
      <c r="C14" s="29">
        <f t="shared" si="0"/>
        <v>1782</v>
      </c>
      <c r="D14" s="29">
        <v>1492</v>
      </c>
      <c r="E14" s="29">
        <v>290</v>
      </c>
      <c r="F14" s="109">
        <v>13154</v>
      </c>
      <c r="G14" s="109"/>
      <c r="H14" s="109">
        <v>5953</v>
      </c>
      <c r="I14" s="109"/>
      <c r="J14" s="109">
        <v>2650</v>
      </c>
      <c r="K14" s="110">
        <f t="shared" si="1"/>
        <v>21757</v>
      </c>
      <c r="L14" s="109"/>
    </row>
    <row r="15" spans="1:12" ht="12">
      <c r="A15" s="45" t="s">
        <v>35</v>
      </c>
      <c r="B15" s="41" t="s">
        <v>36</v>
      </c>
      <c r="C15" s="76">
        <f t="shared" si="0"/>
        <v>86</v>
      </c>
      <c r="D15" s="76">
        <v>70</v>
      </c>
      <c r="E15" s="76">
        <v>16</v>
      </c>
      <c r="F15" s="107">
        <v>300</v>
      </c>
      <c r="G15" s="107"/>
      <c r="H15" s="107"/>
      <c r="I15" s="107"/>
      <c r="J15" s="107">
        <v>100</v>
      </c>
      <c r="K15" s="108">
        <f t="shared" si="1"/>
        <v>400</v>
      </c>
      <c r="L15" s="107"/>
    </row>
    <row r="16" spans="1:12" ht="12">
      <c r="A16" s="37" t="s">
        <v>37</v>
      </c>
      <c r="B16" s="33" t="s">
        <v>38</v>
      </c>
      <c r="C16" s="29">
        <f t="shared" si="0"/>
        <v>128</v>
      </c>
      <c r="D16" s="29">
        <v>100</v>
      </c>
      <c r="E16" s="29">
        <v>28</v>
      </c>
      <c r="F16" s="109">
        <v>3275</v>
      </c>
      <c r="G16" s="109"/>
      <c r="H16" s="109"/>
      <c r="I16" s="109"/>
      <c r="J16" s="109">
        <v>800</v>
      </c>
      <c r="K16" s="110">
        <f t="shared" si="1"/>
        <v>4075</v>
      </c>
      <c r="L16" s="109">
        <v>500</v>
      </c>
    </row>
    <row r="17" spans="1:12" ht="12">
      <c r="A17" s="45" t="s">
        <v>39</v>
      </c>
      <c r="B17" s="41" t="s">
        <v>40</v>
      </c>
      <c r="C17" s="76">
        <f t="shared" si="0"/>
        <v>160</v>
      </c>
      <c r="D17" s="76">
        <v>125</v>
      </c>
      <c r="E17" s="76">
        <v>35</v>
      </c>
      <c r="F17" s="107">
        <v>4250</v>
      </c>
      <c r="G17" s="107"/>
      <c r="H17" s="107">
        <v>150</v>
      </c>
      <c r="I17" s="107"/>
      <c r="J17" s="107">
        <v>600</v>
      </c>
      <c r="K17" s="108">
        <f t="shared" si="1"/>
        <v>5000</v>
      </c>
      <c r="L17" s="107"/>
    </row>
    <row r="18" spans="1:12" ht="12">
      <c r="A18" s="37" t="s">
        <v>41</v>
      </c>
      <c r="B18" s="33" t="s">
        <v>42</v>
      </c>
      <c r="C18" s="29">
        <f t="shared" si="0"/>
        <v>396</v>
      </c>
      <c r="D18" s="29">
        <v>308</v>
      </c>
      <c r="E18" s="29">
        <v>88</v>
      </c>
      <c r="F18" s="109">
        <v>8202</v>
      </c>
      <c r="G18" s="109"/>
      <c r="H18" s="109">
        <v>390</v>
      </c>
      <c r="I18" s="109"/>
      <c r="J18" s="109">
        <v>1464</v>
      </c>
      <c r="K18" s="110">
        <f t="shared" si="1"/>
        <v>10056</v>
      </c>
      <c r="L18" s="109"/>
    </row>
    <row r="19" spans="1:12" ht="12">
      <c r="A19" s="45" t="s">
        <v>43</v>
      </c>
      <c r="B19" s="41" t="s">
        <v>515</v>
      </c>
      <c r="C19" s="76">
        <f t="shared" si="0"/>
        <v>1087</v>
      </c>
      <c r="D19" s="76">
        <v>937</v>
      </c>
      <c r="E19" s="76">
        <v>150</v>
      </c>
      <c r="F19" s="107">
        <v>30129</v>
      </c>
      <c r="G19" s="107"/>
      <c r="H19" s="107">
        <v>3800</v>
      </c>
      <c r="I19" s="107"/>
      <c r="J19" s="107">
        <v>3981</v>
      </c>
      <c r="K19" s="108">
        <f t="shared" si="1"/>
        <v>37910</v>
      </c>
      <c r="L19" s="107"/>
    </row>
    <row r="20" spans="1:12" ht="12">
      <c r="A20" s="37" t="s">
        <v>44</v>
      </c>
      <c r="B20" s="33" t="s">
        <v>45</v>
      </c>
      <c r="C20" s="29">
        <f t="shared" si="0"/>
        <v>121</v>
      </c>
      <c r="D20" s="29">
        <v>94</v>
      </c>
      <c r="E20" s="29">
        <v>27</v>
      </c>
      <c r="F20" s="109">
        <v>701</v>
      </c>
      <c r="G20" s="109"/>
      <c r="H20" s="109"/>
      <c r="I20" s="109"/>
      <c r="J20" s="109"/>
      <c r="K20" s="110">
        <f t="shared" si="1"/>
        <v>701</v>
      </c>
      <c r="L20" s="109"/>
    </row>
    <row r="21" spans="1:12" ht="12">
      <c r="A21" s="45" t="s">
        <v>300</v>
      </c>
      <c r="B21" s="41" t="s">
        <v>301</v>
      </c>
      <c r="C21" s="76">
        <f t="shared" si="0"/>
        <v>100</v>
      </c>
      <c r="D21" s="76">
        <v>80</v>
      </c>
      <c r="E21" s="76">
        <v>20</v>
      </c>
      <c r="F21" s="107">
        <v>500</v>
      </c>
      <c r="G21" s="107"/>
      <c r="H21" s="107"/>
      <c r="I21" s="107"/>
      <c r="J21" s="107">
        <v>100</v>
      </c>
      <c r="K21" s="108">
        <f t="shared" si="1"/>
        <v>600</v>
      </c>
      <c r="L21" s="107"/>
    </row>
    <row r="22" spans="1:12" ht="12">
      <c r="A22" s="37" t="s">
        <v>48</v>
      </c>
      <c r="B22" s="33" t="s">
        <v>49</v>
      </c>
      <c r="C22" s="29">
        <f t="shared" si="0"/>
        <v>225</v>
      </c>
      <c r="D22" s="29">
        <v>192</v>
      </c>
      <c r="E22" s="29">
        <v>33</v>
      </c>
      <c r="F22" s="109">
        <v>3300</v>
      </c>
      <c r="G22" s="109"/>
      <c r="H22" s="109">
        <v>365</v>
      </c>
      <c r="I22" s="109"/>
      <c r="J22" s="109">
        <v>385</v>
      </c>
      <c r="K22" s="110">
        <f t="shared" si="1"/>
        <v>4050</v>
      </c>
      <c r="L22" s="109"/>
    </row>
    <row r="23" spans="1:12" ht="12">
      <c r="A23" s="45" t="s">
        <v>50</v>
      </c>
      <c r="B23" s="41" t="s">
        <v>52</v>
      </c>
      <c r="C23" s="76">
        <f t="shared" si="0"/>
        <v>345</v>
      </c>
      <c r="D23" s="76">
        <v>295</v>
      </c>
      <c r="E23" s="76">
        <v>50</v>
      </c>
      <c r="F23" s="107">
        <v>6000</v>
      </c>
      <c r="G23" s="107"/>
      <c r="H23" s="107"/>
      <c r="I23" s="107"/>
      <c r="J23" s="107">
        <v>300</v>
      </c>
      <c r="K23" s="108">
        <f t="shared" si="1"/>
        <v>6300</v>
      </c>
      <c r="L23" s="107"/>
    </row>
    <row r="24" spans="1:12" ht="12">
      <c r="A24" s="37" t="s">
        <v>53</v>
      </c>
      <c r="B24" s="33" t="s">
        <v>54</v>
      </c>
      <c r="C24" s="29">
        <f t="shared" si="0"/>
        <v>255</v>
      </c>
      <c r="D24" s="29">
        <v>212</v>
      </c>
      <c r="E24" s="29">
        <v>43</v>
      </c>
      <c r="F24" s="109">
        <v>9575</v>
      </c>
      <c r="G24" s="109">
        <v>200</v>
      </c>
      <c r="H24" s="109">
        <v>1576</v>
      </c>
      <c r="I24" s="109"/>
      <c r="J24" s="109">
        <v>4200</v>
      </c>
      <c r="K24" s="110">
        <f t="shared" si="1"/>
        <v>15551</v>
      </c>
      <c r="L24" s="109">
        <v>600</v>
      </c>
    </row>
    <row r="25" spans="1:12" ht="12">
      <c r="A25" s="45" t="s">
        <v>55</v>
      </c>
      <c r="B25" s="41" t="s">
        <v>56</v>
      </c>
      <c r="C25" s="76">
        <f t="shared" si="0"/>
        <v>375</v>
      </c>
      <c r="D25" s="76">
        <v>315</v>
      </c>
      <c r="E25" s="76">
        <v>60</v>
      </c>
      <c r="F25" s="107">
        <v>5500</v>
      </c>
      <c r="G25" s="107">
        <v>200</v>
      </c>
      <c r="H25" s="107"/>
      <c r="I25" s="107"/>
      <c r="J25" s="107">
        <v>3500</v>
      </c>
      <c r="K25" s="108">
        <f t="shared" si="1"/>
        <v>9200</v>
      </c>
      <c r="L25" s="107"/>
    </row>
    <row r="26" spans="1:12" ht="12">
      <c r="A26" s="33" t="s">
        <v>308</v>
      </c>
      <c r="B26" s="33" t="s">
        <v>309</v>
      </c>
      <c r="C26" s="29">
        <f t="shared" si="0"/>
        <v>294</v>
      </c>
      <c r="D26" s="29">
        <v>239</v>
      </c>
      <c r="E26" s="29">
        <v>55</v>
      </c>
      <c r="F26" s="109">
        <v>5264</v>
      </c>
      <c r="G26" s="109"/>
      <c r="H26" s="109">
        <v>300</v>
      </c>
      <c r="I26" s="109"/>
      <c r="J26" s="109">
        <v>2316</v>
      </c>
      <c r="K26" s="110">
        <f t="shared" si="1"/>
        <v>7880</v>
      </c>
      <c r="L26" s="109"/>
    </row>
    <row r="27" spans="1:12" ht="12">
      <c r="A27" s="41" t="s">
        <v>364</v>
      </c>
      <c r="B27" s="41" t="s">
        <v>365</v>
      </c>
      <c r="C27" s="76">
        <f t="shared" si="0"/>
        <v>566</v>
      </c>
      <c r="D27" s="76">
        <v>477</v>
      </c>
      <c r="E27" s="76">
        <v>89</v>
      </c>
      <c r="F27" s="107">
        <v>10000</v>
      </c>
      <c r="G27" s="107"/>
      <c r="H27" s="107">
        <v>2018</v>
      </c>
      <c r="I27" s="107"/>
      <c r="J27" s="107">
        <v>4072</v>
      </c>
      <c r="K27" s="108">
        <f t="shared" si="1"/>
        <v>16090</v>
      </c>
      <c r="L27" s="107"/>
    </row>
    <row r="28" spans="1:12" ht="12">
      <c r="A28" s="37" t="s">
        <v>59</v>
      </c>
      <c r="B28" s="33" t="s">
        <v>502</v>
      </c>
      <c r="C28" s="29">
        <f t="shared" si="0"/>
        <v>244</v>
      </c>
      <c r="D28" s="29">
        <v>191</v>
      </c>
      <c r="E28" s="29">
        <v>53</v>
      </c>
      <c r="F28" s="109">
        <v>5675</v>
      </c>
      <c r="G28" s="109"/>
      <c r="H28" s="109">
        <v>300</v>
      </c>
      <c r="I28" s="109"/>
      <c r="J28" s="109">
        <v>1650</v>
      </c>
      <c r="K28" s="110">
        <f t="shared" si="1"/>
        <v>7625</v>
      </c>
      <c r="L28" s="109" t="s">
        <v>570</v>
      </c>
    </row>
    <row r="29" spans="1:12" ht="12">
      <c r="A29" s="47" t="s">
        <v>60</v>
      </c>
      <c r="B29" s="42" t="s">
        <v>516</v>
      </c>
      <c r="C29" s="76">
        <f t="shared" si="0"/>
        <v>453</v>
      </c>
      <c r="D29" s="76">
        <v>388</v>
      </c>
      <c r="E29" s="76">
        <v>65</v>
      </c>
      <c r="F29" s="107">
        <v>5350</v>
      </c>
      <c r="G29" s="107"/>
      <c r="H29" s="107">
        <v>500</v>
      </c>
      <c r="I29" s="107"/>
      <c r="J29" s="107">
        <v>1800</v>
      </c>
      <c r="K29" s="108">
        <f t="shared" si="1"/>
        <v>7650</v>
      </c>
      <c r="L29" s="107"/>
    </row>
    <row r="30" spans="1:12" ht="12">
      <c r="A30" s="33" t="s">
        <v>366</v>
      </c>
      <c r="B30" s="33" t="s">
        <v>367</v>
      </c>
      <c r="C30" s="29">
        <f t="shared" si="0"/>
        <v>344</v>
      </c>
      <c r="D30" s="29">
        <v>275</v>
      </c>
      <c r="E30" s="29">
        <v>69</v>
      </c>
      <c r="F30" s="109">
        <v>6525</v>
      </c>
      <c r="G30" s="109">
        <v>650</v>
      </c>
      <c r="H30" s="109">
        <v>2400</v>
      </c>
      <c r="I30" s="109">
        <v>2500</v>
      </c>
      <c r="J30" s="109">
        <v>1163</v>
      </c>
      <c r="K30" s="110">
        <f t="shared" si="1"/>
        <v>13238</v>
      </c>
      <c r="L30" s="109">
        <v>500</v>
      </c>
    </row>
    <row r="31" spans="1:12" ht="12">
      <c r="A31" s="45" t="s">
        <v>623</v>
      </c>
      <c r="B31" s="41" t="s">
        <v>625</v>
      </c>
      <c r="C31" s="76">
        <f t="shared" si="0"/>
        <v>345</v>
      </c>
      <c r="D31" s="76">
        <v>300</v>
      </c>
      <c r="E31" s="76">
        <v>45</v>
      </c>
      <c r="F31" s="107">
        <v>6104</v>
      </c>
      <c r="G31" s="107"/>
      <c r="H31" s="107">
        <v>1075</v>
      </c>
      <c r="I31" s="107"/>
      <c r="J31" s="107">
        <v>1628</v>
      </c>
      <c r="K31" s="108">
        <f t="shared" si="1"/>
        <v>8807</v>
      </c>
      <c r="L31" s="107"/>
    </row>
    <row r="32" spans="1:12" ht="12">
      <c r="A32" s="37" t="s">
        <v>63</v>
      </c>
      <c r="B32" s="33" t="s">
        <v>517</v>
      </c>
      <c r="C32" s="29">
        <f t="shared" si="0"/>
        <v>789</v>
      </c>
      <c r="D32" s="29">
        <v>659</v>
      </c>
      <c r="E32" s="29">
        <v>130</v>
      </c>
      <c r="F32" s="109">
        <v>19722</v>
      </c>
      <c r="G32" s="109"/>
      <c r="H32" s="109">
        <v>700</v>
      </c>
      <c r="I32" s="109"/>
      <c r="J32" s="109">
        <v>12920</v>
      </c>
      <c r="K32" s="110">
        <f t="shared" si="1"/>
        <v>33342</v>
      </c>
      <c r="L32" s="109"/>
    </row>
    <row r="33" spans="1:12" ht="12">
      <c r="A33" s="45" t="s">
        <v>64</v>
      </c>
      <c r="B33" s="41" t="s">
        <v>67</v>
      </c>
      <c r="C33" s="76">
        <f t="shared" si="0"/>
        <v>974</v>
      </c>
      <c r="D33" s="76">
        <v>842</v>
      </c>
      <c r="E33" s="76">
        <v>132</v>
      </c>
      <c r="F33" s="107">
        <v>9384</v>
      </c>
      <c r="G33" s="107">
        <v>60</v>
      </c>
      <c r="H33" s="107">
        <v>2995</v>
      </c>
      <c r="I33" s="107"/>
      <c r="J33" s="107">
        <v>1806</v>
      </c>
      <c r="K33" s="108">
        <f t="shared" si="1"/>
        <v>14245</v>
      </c>
      <c r="L33" s="107"/>
    </row>
    <row r="34" spans="1:12" ht="12">
      <c r="A34" s="37" t="s">
        <v>64</v>
      </c>
      <c r="B34" s="33" t="s">
        <v>65</v>
      </c>
      <c r="C34" s="29">
        <f t="shared" si="0"/>
        <v>633</v>
      </c>
      <c r="D34" s="29">
        <v>543</v>
      </c>
      <c r="E34" s="29">
        <v>90</v>
      </c>
      <c r="F34" s="109"/>
      <c r="G34" s="109"/>
      <c r="H34" s="109"/>
      <c r="I34" s="109"/>
      <c r="J34" s="109"/>
      <c r="K34" s="110"/>
      <c r="L34" s="109"/>
    </row>
    <row r="35" spans="1:12" ht="12">
      <c r="A35" s="45" t="s">
        <v>68</v>
      </c>
      <c r="B35" s="41" t="s">
        <v>457</v>
      </c>
      <c r="C35" s="76">
        <f aca="true" t="shared" si="2" ref="C35:C66">SUM(D35:E35)</f>
        <v>279</v>
      </c>
      <c r="D35" s="76">
        <v>239</v>
      </c>
      <c r="E35" s="76">
        <v>40</v>
      </c>
      <c r="F35" s="107">
        <v>5900</v>
      </c>
      <c r="G35" s="107"/>
      <c r="H35" s="107">
        <v>560</v>
      </c>
      <c r="I35" s="107"/>
      <c r="J35" s="107">
        <v>1600</v>
      </c>
      <c r="K35" s="108">
        <f t="shared" si="1"/>
        <v>8060</v>
      </c>
      <c r="L35" s="107"/>
    </row>
    <row r="36" spans="1:12" ht="12">
      <c r="A36" s="33" t="s">
        <v>369</v>
      </c>
      <c r="B36" s="33" t="s">
        <v>370</v>
      </c>
      <c r="C36" s="29">
        <f t="shared" si="2"/>
        <v>293</v>
      </c>
      <c r="D36" s="29">
        <v>236</v>
      </c>
      <c r="E36" s="29">
        <v>57</v>
      </c>
      <c r="F36" s="109">
        <v>3659</v>
      </c>
      <c r="G36" s="109">
        <v>124</v>
      </c>
      <c r="H36" s="109">
        <v>900</v>
      </c>
      <c r="I36" s="109"/>
      <c r="J36" s="109">
        <v>1228</v>
      </c>
      <c r="K36" s="110">
        <f t="shared" si="1"/>
        <v>5911</v>
      </c>
      <c r="L36" s="109"/>
    </row>
    <row r="37" spans="1:12" ht="12">
      <c r="A37" s="45" t="s">
        <v>71</v>
      </c>
      <c r="B37" s="41" t="s">
        <v>72</v>
      </c>
      <c r="C37" s="76">
        <f t="shared" si="2"/>
        <v>124</v>
      </c>
      <c r="D37" s="76">
        <v>97</v>
      </c>
      <c r="E37" s="76">
        <v>27</v>
      </c>
      <c r="F37" s="107">
        <v>2500</v>
      </c>
      <c r="G37" s="107">
        <v>250</v>
      </c>
      <c r="H37" s="107"/>
      <c r="I37" s="107"/>
      <c r="J37" s="107">
        <v>400</v>
      </c>
      <c r="K37" s="108">
        <f t="shared" si="1"/>
        <v>3150</v>
      </c>
      <c r="L37" s="107">
        <v>1500</v>
      </c>
    </row>
    <row r="38" spans="1:12" ht="12">
      <c r="A38" s="37" t="s">
        <v>519</v>
      </c>
      <c r="B38" s="33" t="s">
        <v>520</v>
      </c>
      <c r="C38" s="29">
        <f t="shared" si="2"/>
        <v>226</v>
      </c>
      <c r="D38" s="29">
        <v>180</v>
      </c>
      <c r="E38" s="29">
        <v>46</v>
      </c>
      <c r="F38" s="109">
        <v>7350</v>
      </c>
      <c r="G38" s="109"/>
      <c r="H38" s="109">
        <v>600</v>
      </c>
      <c r="I38" s="109"/>
      <c r="J38" s="109">
        <v>500</v>
      </c>
      <c r="K38" s="110">
        <f t="shared" si="1"/>
        <v>8450</v>
      </c>
      <c r="L38" s="109"/>
    </row>
    <row r="39" spans="1:12" ht="12">
      <c r="A39" s="41" t="s">
        <v>371</v>
      </c>
      <c r="B39" s="41" t="s">
        <v>372</v>
      </c>
      <c r="C39" s="76">
        <f t="shared" si="2"/>
        <v>139</v>
      </c>
      <c r="D39" s="76">
        <v>115</v>
      </c>
      <c r="E39" s="76">
        <v>24</v>
      </c>
      <c r="F39" s="107">
        <v>3000</v>
      </c>
      <c r="G39" s="107">
        <v>400</v>
      </c>
      <c r="H39" s="107">
        <v>679</v>
      </c>
      <c r="I39" s="107"/>
      <c r="J39" s="107">
        <v>300</v>
      </c>
      <c r="K39" s="108">
        <f t="shared" si="1"/>
        <v>4379</v>
      </c>
      <c r="L39" s="107" t="s">
        <v>570</v>
      </c>
    </row>
    <row r="40" spans="1:12" ht="12">
      <c r="A40" s="33" t="s">
        <v>373</v>
      </c>
      <c r="B40" s="33" t="s">
        <v>374</v>
      </c>
      <c r="C40" s="29">
        <f t="shared" si="2"/>
        <v>435</v>
      </c>
      <c r="D40" s="29">
        <v>350</v>
      </c>
      <c r="E40" s="29">
        <v>85</v>
      </c>
      <c r="F40" s="109">
        <v>18000</v>
      </c>
      <c r="G40" s="109"/>
      <c r="H40" s="109">
        <v>750</v>
      </c>
      <c r="I40" s="109"/>
      <c r="J40" s="109">
        <v>500</v>
      </c>
      <c r="K40" s="110">
        <f t="shared" si="1"/>
        <v>19250</v>
      </c>
      <c r="L40" s="109"/>
    </row>
    <row r="41" spans="1:12" ht="12">
      <c r="A41" s="45" t="s">
        <v>75</v>
      </c>
      <c r="B41" s="41" t="s">
        <v>77</v>
      </c>
      <c r="C41" s="76">
        <f t="shared" si="2"/>
        <v>479</v>
      </c>
      <c r="D41" s="76">
        <v>402</v>
      </c>
      <c r="E41" s="76">
        <v>77</v>
      </c>
      <c r="F41" s="107">
        <v>12968</v>
      </c>
      <c r="G41" s="107">
        <v>885</v>
      </c>
      <c r="H41" s="107"/>
      <c r="I41" s="107"/>
      <c r="J41" s="107">
        <v>5781</v>
      </c>
      <c r="K41" s="108">
        <f t="shared" si="1"/>
        <v>19634</v>
      </c>
      <c r="L41" s="107"/>
    </row>
    <row r="42" spans="1:12" ht="12">
      <c r="A42" s="37" t="s">
        <v>80</v>
      </c>
      <c r="B42" s="33" t="s">
        <v>81</v>
      </c>
      <c r="C42" s="29">
        <f t="shared" si="2"/>
        <v>97</v>
      </c>
      <c r="D42" s="29">
        <v>90</v>
      </c>
      <c r="E42" s="29">
        <v>7</v>
      </c>
      <c r="F42" s="109">
        <v>1600</v>
      </c>
      <c r="G42" s="109"/>
      <c r="H42" s="109"/>
      <c r="I42" s="109"/>
      <c r="J42" s="109">
        <v>400</v>
      </c>
      <c r="K42" s="110">
        <f t="shared" si="1"/>
        <v>2000</v>
      </c>
      <c r="L42" s="109"/>
    </row>
    <row r="43" spans="1:12" ht="12">
      <c r="A43" s="45" t="s">
        <v>521</v>
      </c>
      <c r="B43" s="41" t="s">
        <v>82</v>
      </c>
      <c r="C43" s="76">
        <f t="shared" si="2"/>
        <v>1041</v>
      </c>
      <c r="D43" s="76">
        <v>879</v>
      </c>
      <c r="E43" s="76">
        <v>162</v>
      </c>
      <c r="F43" s="107">
        <v>25000</v>
      </c>
      <c r="G43" s="107">
        <v>5775</v>
      </c>
      <c r="H43" s="107">
        <v>6550</v>
      </c>
      <c r="I43" s="107"/>
      <c r="J43" s="107">
        <v>1824</v>
      </c>
      <c r="K43" s="108">
        <f t="shared" si="1"/>
        <v>39149</v>
      </c>
      <c r="L43" s="107"/>
    </row>
    <row r="44" spans="1:12" ht="12">
      <c r="A44" s="33" t="s">
        <v>85</v>
      </c>
      <c r="B44" s="33" t="s">
        <v>382</v>
      </c>
      <c r="C44" s="29">
        <f t="shared" si="2"/>
        <v>589</v>
      </c>
      <c r="D44" s="29">
        <v>501</v>
      </c>
      <c r="E44" s="29">
        <v>88</v>
      </c>
      <c r="F44" s="109">
        <v>9600</v>
      </c>
      <c r="G44" s="109">
        <v>300</v>
      </c>
      <c r="H44" s="109">
        <v>2500</v>
      </c>
      <c r="I44" s="109"/>
      <c r="J44" s="109">
        <v>2500</v>
      </c>
      <c r="K44" s="110">
        <f t="shared" si="1"/>
        <v>14900</v>
      </c>
      <c r="L44" s="109">
        <v>2000</v>
      </c>
    </row>
    <row r="45" spans="1:12" ht="12">
      <c r="A45" s="45" t="s">
        <v>522</v>
      </c>
      <c r="B45" s="41" t="s">
        <v>523</v>
      </c>
      <c r="C45" s="76">
        <f t="shared" si="2"/>
        <v>2163</v>
      </c>
      <c r="D45" s="76">
        <v>1923</v>
      </c>
      <c r="E45" s="76">
        <v>240</v>
      </c>
      <c r="F45" s="107">
        <v>54095</v>
      </c>
      <c r="G45" s="107"/>
      <c r="H45" s="107">
        <v>13747</v>
      </c>
      <c r="I45" s="107"/>
      <c r="J45" s="107">
        <v>17859</v>
      </c>
      <c r="K45" s="108">
        <f t="shared" si="1"/>
        <v>85701</v>
      </c>
      <c r="L45" s="107"/>
    </row>
    <row r="46" spans="1:12" ht="12">
      <c r="A46" s="33" t="s">
        <v>383</v>
      </c>
      <c r="B46" s="33" t="s">
        <v>524</v>
      </c>
      <c r="C46" s="29">
        <f t="shared" si="2"/>
        <v>415</v>
      </c>
      <c r="D46" s="29">
        <v>375</v>
      </c>
      <c r="E46" s="29">
        <v>40</v>
      </c>
      <c r="F46" s="109">
        <v>9000</v>
      </c>
      <c r="G46" s="109"/>
      <c r="H46" s="109">
        <v>1500</v>
      </c>
      <c r="I46" s="109"/>
      <c r="J46" s="109">
        <v>3095</v>
      </c>
      <c r="K46" s="110">
        <f t="shared" si="1"/>
        <v>13595</v>
      </c>
      <c r="L46" s="109"/>
    </row>
    <row r="47" spans="1:12" ht="12">
      <c r="A47" s="41" t="s">
        <v>386</v>
      </c>
      <c r="B47" s="41" t="s">
        <v>387</v>
      </c>
      <c r="C47" s="76">
        <f t="shared" si="2"/>
        <v>505</v>
      </c>
      <c r="D47" s="76">
        <v>425</v>
      </c>
      <c r="E47" s="76">
        <v>80</v>
      </c>
      <c r="F47" s="107">
        <v>8100</v>
      </c>
      <c r="G47" s="107">
        <v>300</v>
      </c>
      <c r="H47" s="107">
        <v>300</v>
      </c>
      <c r="I47" s="107"/>
      <c r="J47" s="107">
        <v>4000</v>
      </c>
      <c r="K47" s="108">
        <f t="shared" si="1"/>
        <v>12700</v>
      </c>
      <c r="L47" s="107"/>
    </row>
    <row r="48" spans="1:12" ht="12">
      <c r="A48" s="33" t="s">
        <v>386</v>
      </c>
      <c r="B48" s="33" t="s">
        <v>388</v>
      </c>
      <c r="C48" s="29">
        <f t="shared" si="2"/>
        <v>565</v>
      </c>
      <c r="D48" s="29">
        <v>475</v>
      </c>
      <c r="E48" s="29">
        <v>90</v>
      </c>
      <c r="F48" s="109">
        <v>8500</v>
      </c>
      <c r="G48" s="109"/>
      <c r="H48" s="109">
        <v>1100</v>
      </c>
      <c r="I48" s="109"/>
      <c r="J48" s="109">
        <v>5800</v>
      </c>
      <c r="K48" s="110">
        <f t="shared" si="1"/>
        <v>15400</v>
      </c>
      <c r="L48" s="109"/>
    </row>
    <row r="49" spans="1:12" ht="12">
      <c r="A49" s="41" t="s">
        <v>390</v>
      </c>
      <c r="B49" s="41" t="s">
        <v>391</v>
      </c>
      <c r="C49" s="76">
        <f t="shared" si="2"/>
        <v>442</v>
      </c>
      <c r="D49" s="76">
        <v>364</v>
      </c>
      <c r="E49" s="76">
        <v>78</v>
      </c>
      <c r="F49" s="107">
        <v>6500</v>
      </c>
      <c r="G49" s="107"/>
      <c r="H49" s="107"/>
      <c r="I49" s="107"/>
      <c r="J49" s="107"/>
      <c r="K49" s="108">
        <f t="shared" si="1"/>
        <v>6500</v>
      </c>
      <c r="L49" s="107"/>
    </row>
    <row r="50" spans="1:12" ht="12">
      <c r="A50" s="37" t="s">
        <v>87</v>
      </c>
      <c r="B50" s="33" t="s">
        <v>525</v>
      </c>
      <c r="C50" s="29">
        <f t="shared" si="2"/>
        <v>624</v>
      </c>
      <c r="D50" s="29">
        <v>524</v>
      </c>
      <c r="E50" s="29">
        <v>100</v>
      </c>
      <c r="F50" s="109">
        <v>12000</v>
      </c>
      <c r="G50" s="109"/>
      <c r="H50" s="109">
        <v>800</v>
      </c>
      <c r="I50" s="109"/>
      <c r="J50" s="109">
        <v>3400</v>
      </c>
      <c r="K50" s="110">
        <f t="shared" si="1"/>
        <v>16200</v>
      </c>
      <c r="L50" s="109"/>
    </row>
    <row r="51" spans="1:12" ht="12">
      <c r="A51" s="45" t="s">
        <v>88</v>
      </c>
      <c r="B51" s="41" t="s">
        <v>89</v>
      </c>
      <c r="C51" s="76">
        <f t="shared" si="2"/>
        <v>136</v>
      </c>
      <c r="D51" s="76">
        <v>116</v>
      </c>
      <c r="E51" s="76">
        <v>20</v>
      </c>
      <c r="F51" s="107">
        <v>2500</v>
      </c>
      <c r="G51" s="107">
        <v>500</v>
      </c>
      <c r="H51" s="107"/>
      <c r="I51" s="107"/>
      <c r="J51" s="107">
        <v>600</v>
      </c>
      <c r="K51" s="108">
        <f t="shared" si="1"/>
        <v>3600</v>
      </c>
      <c r="L51" s="107"/>
    </row>
    <row r="52" spans="1:12" ht="12">
      <c r="A52" s="37" t="s">
        <v>90</v>
      </c>
      <c r="B52" s="33" t="s">
        <v>91</v>
      </c>
      <c r="C52" s="29">
        <f t="shared" si="2"/>
        <v>248</v>
      </c>
      <c r="D52" s="29">
        <v>198</v>
      </c>
      <c r="E52" s="29">
        <v>50</v>
      </c>
      <c r="F52" s="109">
        <v>3850</v>
      </c>
      <c r="G52" s="109"/>
      <c r="H52" s="109"/>
      <c r="I52" s="109"/>
      <c r="J52" s="109">
        <v>250</v>
      </c>
      <c r="K52" s="110">
        <f t="shared" si="1"/>
        <v>4100</v>
      </c>
      <c r="L52" s="109"/>
    </row>
    <row r="53" spans="1:12" ht="12">
      <c r="A53" s="45" t="s">
        <v>92</v>
      </c>
      <c r="B53" s="41" t="s">
        <v>93</v>
      </c>
      <c r="C53" s="76">
        <f t="shared" si="2"/>
        <v>152</v>
      </c>
      <c r="D53" s="76">
        <v>130</v>
      </c>
      <c r="E53" s="76">
        <v>22</v>
      </c>
      <c r="F53" s="107">
        <v>3800</v>
      </c>
      <c r="G53" s="107"/>
      <c r="H53" s="107">
        <v>100</v>
      </c>
      <c r="I53" s="107"/>
      <c r="J53" s="107">
        <v>1000</v>
      </c>
      <c r="K53" s="108">
        <f t="shared" si="1"/>
        <v>4900</v>
      </c>
      <c r="L53" s="107"/>
    </row>
    <row r="54" spans="1:12" ht="12">
      <c r="A54" s="37" t="s">
        <v>94</v>
      </c>
      <c r="B54" s="33" t="s">
        <v>526</v>
      </c>
      <c r="C54" s="29">
        <f t="shared" si="2"/>
        <v>811</v>
      </c>
      <c r="D54" s="29">
        <v>699</v>
      </c>
      <c r="E54" s="29">
        <v>112</v>
      </c>
      <c r="F54" s="109">
        <v>16500</v>
      </c>
      <c r="G54" s="109"/>
      <c r="H54" s="109">
        <v>3590</v>
      </c>
      <c r="I54" s="109"/>
      <c r="J54" s="109">
        <v>650</v>
      </c>
      <c r="K54" s="110">
        <f t="shared" si="1"/>
        <v>20740</v>
      </c>
      <c r="L54" s="109"/>
    </row>
    <row r="55" spans="1:12" ht="12">
      <c r="A55" s="45" t="s">
        <v>98</v>
      </c>
      <c r="B55" s="41" t="s">
        <v>99</v>
      </c>
      <c r="C55" s="76">
        <f t="shared" si="2"/>
        <v>100</v>
      </c>
      <c r="D55" s="76">
        <v>76</v>
      </c>
      <c r="E55" s="76">
        <v>24</v>
      </c>
      <c r="F55" s="107">
        <v>4025</v>
      </c>
      <c r="G55" s="107">
        <v>400</v>
      </c>
      <c r="H55" s="107">
        <v>100</v>
      </c>
      <c r="I55" s="107"/>
      <c r="J55" s="107">
        <v>600</v>
      </c>
      <c r="K55" s="108">
        <f t="shared" si="1"/>
        <v>5125</v>
      </c>
      <c r="L55" s="107"/>
    </row>
    <row r="56" spans="1:12" ht="12">
      <c r="A56" s="37" t="s">
        <v>104</v>
      </c>
      <c r="B56" s="33" t="s">
        <v>105</v>
      </c>
      <c r="C56" s="29">
        <f t="shared" si="2"/>
        <v>404</v>
      </c>
      <c r="D56" s="29">
        <v>334</v>
      </c>
      <c r="E56" s="29">
        <v>70</v>
      </c>
      <c r="F56" s="109">
        <v>8688</v>
      </c>
      <c r="G56" s="109"/>
      <c r="H56" s="109">
        <v>500</v>
      </c>
      <c r="I56" s="109"/>
      <c r="J56" s="109">
        <v>4680</v>
      </c>
      <c r="K56" s="110">
        <f t="shared" si="1"/>
        <v>13868</v>
      </c>
      <c r="L56" s="109">
        <v>800</v>
      </c>
    </row>
    <row r="57" spans="1:12" ht="12">
      <c r="A57" s="45" t="s">
        <v>106</v>
      </c>
      <c r="B57" s="41" t="s">
        <v>107</v>
      </c>
      <c r="C57" s="76">
        <f t="shared" si="2"/>
        <v>350</v>
      </c>
      <c r="D57" s="76">
        <v>320</v>
      </c>
      <c r="E57" s="76">
        <v>30</v>
      </c>
      <c r="F57" s="107">
        <v>8120</v>
      </c>
      <c r="G57" s="107">
        <v>1200</v>
      </c>
      <c r="H57" s="107">
        <v>800</v>
      </c>
      <c r="I57" s="107"/>
      <c r="J57" s="107">
        <v>1250</v>
      </c>
      <c r="K57" s="108">
        <f t="shared" si="1"/>
        <v>11370</v>
      </c>
      <c r="L57" s="107" t="s">
        <v>570</v>
      </c>
    </row>
    <row r="58" spans="1:12" ht="12">
      <c r="A58" s="37" t="s">
        <v>108</v>
      </c>
      <c r="B58" s="33" t="s">
        <v>109</v>
      </c>
      <c r="C58" s="29">
        <f t="shared" si="2"/>
        <v>597</v>
      </c>
      <c r="D58" s="29">
        <v>508</v>
      </c>
      <c r="E58" s="29">
        <v>89</v>
      </c>
      <c r="F58" s="109">
        <v>19516</v>
      </c>
      <c r="G58" s="109"/>
      <c r="H58" s="109">
        <v>1050</v>
      </c>
      <c r="I58" s="109"/>
      <c r="J58" s="109">
        <v>2902</v>
      </c>
      <c r="K58" s="110">
        <f t="shared" si="1"/>
        <v>23468</v>
      </c>
      <c r="L58" s="109">
        <v>3104</v>
      </c>
    </row>
    <row r="59" spans="1:12" ht="12">
      <c r="A59" s="45" t="s">
        <v>112</v>
      </c>
      <c r="B59" s="41" t="s">
        <v>113</v>
      </c>
      <c r="C59" s="76">
        <f t="shared" si="2"/>
        <v>163</v>
      </c>
      <c r="D59" s="76">
        <v>130</v>
      </c>
      <c r="E59" s="76">
        <v>33</v>
      </c>
      <c r="F59" s="107">
        <v>4415</v>
      </c>
      <c r="G59" s="107">
        <v>30</v>
      </c>
      <c r="H59" s="107"/>
      <c r="I59" s="107"/>
      <c r="J59" s="107">
        <v>5000</v>
      </c>
      <c r="K59" s="108">
        <f t="shared" si="1"/>
        <v>9445</v>
      </c>
      <c r="L59" s="107" t="s">
        <v>570</v>
      </c>
    </row>
    <row r="60" spans="1:12" ht="12">
      <c r="A60" s="37" t="s">
        <v>114</v>
      </c>
      <c r="B60" s="33" t="s">
        <v>115</v>
      </c>
      <c r="C60" s="29">
        <f t="shared" si="2"/>
        <v>300</v>
      </c>
      <c r="D60" s="29">
        <v>245</v>
      </c>
      <c r="E60" s="29">
        <v>55</v>
      </c>
      <c r="F60" s="109">
        <v>5284</v>
      </c>
      <c r="G60" s="109"/>
      <c r="H60" s="109">
        <v>295</v>
      </c>
      <c r="I60" s="109"/>
      <c r="J60" s="109">
        <v>2589</v>
      </c>
      <c r="K60" s="110">
        <f t="shared" si="1"/>
        <v>8168</v>
      </c>
      <c r="L60" s="109"/>
    </row>
    <row r="61" spans="1:12" ht="12">
      <c r="A61" s="45" t="s">
        <v>116</v>
      </c>
      <c r="B61" s="41" t="s">
        <v>530</v>
      </c>
      <c r="C61" s="76">
        <f t="shared" si="2"/>
        <v>1080</v>
      </c>
      <c r="D61" s="76">
        <v>950</v>
      </c>
      <c r="E61" s="76">
        <v>130</v>
      </c>
      <c r="F61" s="107">
        <v>24420</v>
      </c>
      <c r="G61" s="107"/>
      <c r="H61" s="107">
        <v>6000</v>
      </c>
      <c r="I61" s="107"/>
      <c r="J61" s="107">
        <v>6150</v>
      </c>
      <c r="K61" s="108">
        <f t="shared" si="1"/>
        <v>36570</v>
      </c>
      <c r="L61" s="107"/>
    </row>
    <row r="62" spans="1:12" ht="12">
      <c r="A62" s="34" t="s">
        <v>313</v>
      </c>
      <c r="B62" s="34" t="s">
        <v>314</v>
      </c>
      <c r="C62" s="29">
        <f t="shared" si="2"/>
        <v>104</v>
      </c>
      <c r="D62" s="29">
        <v>89</v>
      </c>
      <c r="E62" s="29">
        <v>15</v>
      </c>
      <c r="F62" s="109">
        <v>2000</v>
      </c>
      <c r="G62" s="109"/>
      <c r="H62" s="109"/>
      <c r="I62" s="109"/>
      <c r="J62" s="109"/>
      <c r="K62" s="110">
        <f t="shared" si="1"/>
        <v>2000</v>
      </c>
      <c r="L62" s="109"/>
    </row>
    <row r="63" spans="1:12" ht="12">
      <c r="A63" s="45" t="s">
        <v>119</v>
      </c>
      <c r="B63" s="41" t="s">
        <v>120</v>
      </c>
      <c r="C63" s="76">
        <f t="shared" si="2"/>
        <v>542</v>
      </c>
      <c r="D63" s="76">
        <v>472</v>
      </c>
      <c r="E63" s="76">
        <v>70</v>
      </c>
      <c r="F63" s="107">
        <v>9270</v>
      </c>
      <c r="G63" s="107">
        <v>3090</v>
      </c>
      <c r="H63" s="107">
        <v>3250</v>
      </c>
      <c r="I63" s="107"/>
      <c r="J63" s="107">
        <v>3754</v>
      </c>
      <c r="K63" s="108">
        <f t="shared" si="1"/>
        <v>19364</v>
      </c>
      <c r="L63" s="107">
        <v>500</v>
      </c>
    </row>
    <row r="64" spans="1:12" ht="12">
      <c r="A64" s="34" t="s">
        <v>119</v>
      </c>
      <c r="B64" s="34" t="s">
        <v>316</v>
      </c>
      <c r="C64" s="29">
        <f t="shared" si="2"/>
        <v>323</v>
      </c>
      <c r="D64" s="29">
        <v>261</v>
      </c>
      <c r="E64" s="29">
        <v>62</v>
      </c>
      <c r="F64" s="109">
        <v>9500</v>
      </c>
      <c r="G64" s="109"/>
      <c r="H64" s="109">
        <v>450</v>
      </c>
      <c r="I64" s="109"/>
      <c r="J64" s="109">
        <v>600</v>
      </c>
      <c r="K64" s="110">
        <f t="shared" si="1"/>
        <v>10550</v>
      </c>
      <c r="L64" s="109"/>
    </row>
    <row r="65" spans="1:12" ht="12">
      <c r="A65" s="45" t="s">
        <v>121</v>
      </c>
      <c r="B65" s="41" t="s">
        <v>531</v>
      </c>
      <c r="C65" s="76">
        <f t="shared" si="2"/>
        <v>1120</v>
      </c>
      <c r="D65" s="76">
        <v>1000</v>
      </c>
      <c r="E65" s="76">
        <v>120</v>
      </c>
      <c r="F65" s="107">
        <v>25210</v>
      </c>
      <c r="G65" s="107">
        <v>6652</v>
      </c>
      <c r="H65" s="107">
        <v>19065</v>
      </c>
      <c r="I65" s="107"/>
      <c r="J65" s="107">
        <v>12000</v>
      </c>
      <c r="K65" s="108">
        <f t="shared" si="1"/>
        <v>62927</v>
      </c>
      <c r="L65" s="107"/>
    </row>
    <row r="66" spans="1:12" ht="12">
      <c r="A66" s="37" t="s">
        <v>123</v>
      </c>
      <c r="B66" s="33" t="s">
        <v>124</v>
      </c>
      <c r="C66" s="29">
        <f t="shared" si="2"/>
        <v>152</v>
      </c>
      <c r="D66" s="29">
        <v>122</v>
      </c>
      <c r="E66" s="29">
        <v>30</v>
      </c>
      <c r="F66" s="109">
        <v>3600</v>
      </c>
      <c r="G66" s="109"/>
      <c r="H66" s="109">
        <v>1600</v>
      </c>
      <c r="I66" s="109"/>
      <c r="J66" s="109">
        <v>2000</v>
      </c>
      <c r="K66" s="110">
        <f t="shared" si="1"/>
        <v>7200</v>
      </c>
      <c r="L66" s="109"/>
    </row>
    <row r="67" spans="1:12" ht="12">
      <c r="A67" s="45" t="s">
        <v>470</v>
      </c>
      <c r="B67" s="41" t="s">
        <v>125</v>
      </c>
      <c r="C67" s="76">
        <f aca="true" t="shared" si="3" ref="C67:C98">SUM(D67:E67)</f>
        <v>344</v>
      </c>
      <c r="D67" s="76">
        <v>280</v>
      </c>
      <c r="E67" s="76">
        <v>64</v>
      </c>
      <c r="F67" s="107">
        <v>8000</v>
      </c>
      <c r="G67" s="107"/>
      <c r="H67" s="107">
        <v>150</v>
      </c>
      <c r="I67" s="107"/>
      <c r="J67" s="107">
        <v>2000</v>
      </c>
      <c r="K67" s="108">
        <f aca="true" t="shared" si="4" ref="K67:K130">SUM(F67:J67)</f>
        <v>10150</v>
      </c>
      <c r="L67" s="107"/>
    </row>
    <row r="68" spans="1:12" ht="12">
      <c r="A68" s="37" t="s">
        <v>126</v>
      </c>
      <c r="B68" s="33" t="s">
        <v>127</v>
      </c>
      <c r="C68" s="29">
        <f t="shared" si="3"/>
        <v>155</v>
      </c>
      <c r="D68" s="29">
        <v>125</v>
      </c>
      <c r="E68" s="29">
        <v>30</v>
      </c>
      <c r="F68" s="109">
        <v>1800</v>
      </c>
      <c r="G68" s="109"/>
      <c r="H68" s="109"/>
      <c r="I68" s="109"/>
      <c r="J68" s="109">
        <v>500</v>
      </c>
      <c r="K68" s="110">
        <f t="shared" si="4"/>
        <v>2300</v>
      </c>
      <c r="L68" s="109"/>
    </row>
    <row r="69" spans="1:12" ht="12">
      <c r="A69" s="45" t="s">
        <v>130</v>
      </c>
      <c r="B69" s="41" t="s">
        <v>131</v>
      </c>
      <c r="C69" s="76">
        <f t="shared" si="3"/>
        <v>252</v>
      </c>
      <c r="D69" s="76">
        <v>212</v>
      </c>
      <c r="E69" s="76">
        <v>40</v>
      </c>
      <c r="F69" s="107">
        <v>4134</v>
      </c>
      <c r="G69" s="107"/>
      <c r="H69" s="107">
        <v>1863</v>
      </c>
      <c r="I69" s="107"/>
      <c r="J69" s="107">
        <v>4668</v>
      </c>
      <c r="K69" s="108">
        <f t="shared" si="4"/>
        <v>10665</v>
      </c>
      <c r="L69" s="107"/>
    </row>
    <row r="70" spans="1:12" ht="12">
      <c r="A70" s="37" t="s">
        <v>132</v>
      </c>
      <c r="B70" s="33" t="s">
        <v>134</v>
      </c>
      <c r="C70" s="29">
        <f t="shared" si="3"/>
        <v>743</v>
      </c>
      <c r="D70" s="29">
        <v>625</v>
      </c>
      <c r="E70" s="29">
        <v>118</v>
      </c>
      <c r="F70" s="109">
        <v>21519</v>
      </c>
      <c r="G70" s="109"/>
      <c r="H70" s="109">
        <v>7493</v>
      </c>
      <c r="I70" s="109"/>
      <c r="J70" s="109">
        <v>4876</v>
      </c>
      <c r="K70" s="110">
        <f t="shared" si="4"/>
        <v>33888</v>
      </c>
      <c r="L70" s="109"/>
    </row>
    <row r="71" spans="1:12" ht="12">
      <c r="A71" s="45" t="s">
        <v>132</v>
      </c>
      <c r="B71" s="41" t="s">
        <v>133</v>
      </c>
      <c r="C71" s="76">
        <f t="shared" si="3"/>
        <v>617</v>
      </c>
      <c r="D71" s="76">
        <v>500</v>
      </c>
      <c r="E71" s="76">
        <v>117</v>
      </c>
      <c r="F71" s="107">
        <v>8500</v>
      </c>
      <c r="G71" s="107"/>
      <c r="H71" s="107">
        <v>250</v>
      </c>
      <c r="I71" s="107"/>
      <c r="J71" s="107">
        <v>1991</v>
      </c>
      <c r="K71" s="108">
        <f t="shared" si="4"/>
        <v>10741</v>
      </c>
      <c r="L71" s="107"/>
    </row>
    <row r="72" spans="1:12" ht="12">
      <c r="A72" s="37" t="s">
        <v>135</v>
      </c>
      <c r="B72" s="33" t="s">
        <v>136</v>
      </c>
      <c r="C72" s="29">
        <f t="shared" si="3"/>
        <v>842</v>
      </c>
      <c r="D72" s="29">
        <v>705</v>
      </c>
      <c r="E72" s="29">
        <v>137</v>
      </c>
      <c r="F72" s="109">
        <v>4000</v>
      </c>
      <c r="G72" s="109">
        <v>500</v>
      </c>
      <c r="H72" s="109">
        <v>500</v>
      </c>
      <c r="I72" s="109"/>
      <c r="J72" s="109">
        <v>3974</v>
      </c>
      <c r="K72" s="110">
        <f t="shared" si="4"/>
        <v>8974</v>
      </c>
      <c r="L72" s="109">
        <v>3000</v>
      </c>
    </row>
    <row r="73" spans="1:12" ht="12">
      <c r="A73" s="45" t="s">
        <v>135</v>
      </c>
      <c r="B73" s="41" t="s">
        <v>137</v>
      </c>
      <c r="C73" s="76">
        <f t="shared" si="3"/>
        <v>544</v>
      </c>
      <c r="D73" s="76">
        <v>426</v>
      </c>
      <c r="E73" s="76">
        <v>118</v>
      </c>
      <c r="F73" s="107">
        <v>10800</v>
      </c>
      <c r="G73" s="107"/>
      <c r="H73" s="107">
        <v>250</v>
      </c>
      <c r="I73" s="107"/>
      <c r="J73" s="107">
        <v>4250</v>
      </c>
      <c r="K73" s="108">
        <f t="shared" si="4"/>
        <v>15300</v>
      </c>
      <c r="L73" s="107">
        <v>7550</v>
      </c>
    </row>
    <row r="74" spans="1:12" ht="12">
      <c r="A74" s="37" t="s">
        <v>138</v>
      </c>
      <c r="B74" s="33" t="s">
        <v>139</v>
      </c>
      <c r="C74" s="29">
        <f t="shared" si="3"/>
        <v>102</v>
      </c>
      <c r="D74" s="29">
        <v>80</v>
      </c>
      <c r="E74" s="29">
        <v>22</v>
      </c>
      <c r="F74" s="109">
        <v>2275</v>
      </c>
      <c r="G74" s="109">
        <v>200</v>
      </c>
      <c r="H74" s="109">
        <v>600</v>
      </c>
      <c r="I74" s="109"/>
      <c r="J74" s="109">
        <v>400</v>
      </c>
      <c r="K74" s="110">
        <f t="shared" si="4"/>
        <v>3475</v>
      </c>
      <c r="L74" s="109"/>
    </row>
    <row r="75" spans="1:12" ht="12">
      <c r="A75" s="42" t="s">
        <v>140</v>
      </c>
      <c r="B75" s="42" t="s">
        <v>321</v>
      </c>
      <c r="C75" s="76">
        <f t="shared" si="3"/>
        <v>485</v>
      </c>
      <c r="D75" s="76">
        <v>380</v>
      </c>
      <c r="E75" s="76">
        <v>105</v>
      </c>
      <c r="F75" s="107">
        <v>20050</v>
      </c>
      <c r="G75" s="107">
        <v>75</v>
      </c>
      <c r="H75" s="107">
        <v>100</v>
      </c>
      <c r="I75" s="107">
        <v>3000</v>
      </c>
      <c r="J75" s="107"/>
      <c r="K75" s="108">
        <f t="shared" si="4"/>
        <v>23225</v>
      </c>
      <c r="L75" s="107"/>
    </row>
    <row r="76" spans="1:12" ht="12">
      <c r="A76" s="37" t="s">
        <v>142</v>
      </c>
      <c r="B76" s="33" t="s">
        <v>532</v>
      </c>
      <c r="C76" s="29">
        <f t="shared" si="3"/>
        <v>760</v>
      </c>
      <c r="D76" s="29">
        <v>690</v>
      </c>
      <c r="E76" s="29">
        <v>70</v>
      </c>
      <c r="F76" s="109">
        <v>14914</v>
      </c>
      <c r="G76" s="109"/>
      <c r="H76" s="109">
        <v>2095</v>
      </c>
      <c r="I76" s="109"/>
      <c r="J76" s="109">
        <v>2300</v>
      </c>
      <c r="K76" s="110">
        <f t="shared" si="4"/>
        <v>19309</v>
      </c>
      <c r="L76" s="109"/>
    </row>
    <row r="77" spans="1:12" ht="12">
      <c r="A77" s="45" t="s">
        <v>147</v>
      </c>
      <c r="B77" s="41" t="s">
        <v>148</v>
      </c>
      <c r="C77" s="76">
        <f t="shared" si="3"/>
        <v>291</v>
      </c>
      <c r="D77" s="76">
        <v>243</v>
      </c>
      <c r="E77" s="76">
        <v>48</v>
      </c>
      <c r="F77" s="107">
        <v>5900</v>
      </c>
      <c r="G77" s="107"/>
      <c r="H77" s="107">
        <v>250</v>
      </c>
      <c r="I77" s="107"/>
      <c r="J77" s="107">
        <v>1517</v>
      </c>
      <c r="K77" s="108">
        <f t="shared" si="4"/>
        <v>7667</v>
      </c>
      <c r="L77" s="107"/>
    </row>
    <row r="78" spans="1:12" ht="12">
      <c r="A78" s="37" t="s">
        <v>147</v>
      </c>
      <c r="B78" s="33" t="s">
        <v>150</v>
      </c>
      <c r="C78" s="29">
        <f t="shared" si="3"/>
        <v>470</v>
      </c>
      <c r="D78" s="29">
        <v>395</v>
      </c>
      <c r="E78" s="29">
        <v>75</v>
      </c>
      <c r="F78" s="109">
        <v>9600</v>
      </c>
      <c r="G78" s="109"/>
      <c r="H78" s="109">
        <v>500</v>
      </c>
      <c r="I78" s="109"/>
      <c r="J78" s="109">
        <v>250</v>
      </c>
      <c r="K78" s="110">
        <f t="shared" si="4"/>
        <v>10350</v>
      </c>
      <c r="L78" s="109"/>
    </row>
    <row r="79" spans="1:12" ht="12">
      <c r="A79" s="45" t="s">
        <v>147</v>
      </c>
      <c r="B79" s="41" t="s">
        <v>149</v>
      </c>
      <c r="C79" s="76">
        <f t="shared" si="3"/>
        <v>464</v>
      </c>
      <c r="D79" s="76">
        <v>378</v>
      </c>
      <c r="E79" s="76">
        <v>86</v>
      </c>
      <c r="F79" s="107">
        <v>7674</v>
      </c>
      <c r="G79" s="107"/>
      <c r="H79" s="107"/>
      <c r="I79" s="107">
        <v>675</v>
      </c>
      <c r="J79" s="107">
        <v>4460</v>
      </c>
      <c r="K79" s="108">
        <f t="shared" si="4"/>
        <v>12809</v>
      </c>
      <c r="L79" s="107"/>
    </row>
    <row r="80" spans="1:12" ht="12">
      <c r="A80" s="34" t="s">
        <v>331</v>
      </c>
      <c r="B80" s="34" t="s">
        <v>332</v>
      </c>
      <c r="C80" s="29">
        <f t="shared" si="3"/>
        <v>450</v>
      </c>
      <c r="D80" s="29">
        <v>370</v>
      </c>
      <c r="E80" s="29">
        <v>80</v>
      </c>
      <c r="F80" s="109">
        <v>8850</v>
      </c>
      <c r="G80" s="109"/>
      <c r="H80" s="109"/>
      <c r="I80" s="109"/>
      <c r="J80" s="109">
        <v>500</v>
      </c>
      <c r="K80" s="110">
        <f t="shared" si="4"/>
        <v>9350</v>
      </c>
      <c r="L80" s="109"/>
    </row>
    <row r="81" spans="1:12" ht="12">
      <c r="A81" s="42" t="s">
        <v>331</v>
      </c>
      <c r="B81" s="42" t="s">
        <v>533</v>
      </c>
      <c r="C81" s="76">
        <f t="shared" si="3"/>
        <v>720</v>
      </c>
      <c r="D81" s="76">
        <v>590</v>
      </c>
      <c r="E81" s="76">
        <v>130</v>
      </c>
      <c r="F81" s="107">
        <v>10075</v>
      </c>
      <c r="G81" s="107"/>
      <c r="H81" s="107">
        <v>500</v>
      </c>
      <c r="I81" s="107"/>
      <c r="J81" s="107">
        <v>4550</v>
      </c>
      <c r="K81" s="108">
        <f t="shared" si="4"/>
        <v>15125</v>
      </c>
      <c r="L81" s="107"/>
    </row>
    <row r="82" spans="1:12" ht="12">
      <c r="A82" s="38" t="s">
        <v>534</v>
      </c>
      <c r="B82" s="33" t="s">
        <v>535</v>
      </c>
      <c r="C82" s="29">
        <f t="shared" si="3"/>
        <v>160</v>
      </c>
      <c r="D82" s="29">
        <v>130</v>
      </c>
      <c r="E82" s="29">
        <v>30</v>
      </c>
      <c r="F82" s="109">
        <v>4884</v>
      </c>
      <c r="G82" s="109"/>
      <c r="H82" s="109"/>
      <c r="I82" s="109"/>
      <c r="J82" s="109">
        <v>3100</v>
      </c>
      <c r="K82" s="110">
        <f t="shared" si="4"/>
        <v>7984</v>
      </c>
      <c r="L82" s="109">
        <v>250</v>
      </c>
    </row>
    <row r="83" spans="1:12" ht="12">
      <c r="A83" s="45" t="s">
        <v>154</v>
      </c>
      <c r="B83" s="41" t="s">
        <v>155</v>
      </c>
      <c r="C83" s="76">
        <f t="shared" si="3"/>
        <v>60</v>
      </c>
      <c r="D83" s="76">
        <v>48</v>
      </c>
      <c r="E83" s="76">
        <v>12</v>
      </c>
      <c r="F83" s="107">
        <v>2000</v>
      </c>
      <c r="G83" s="107">
        <v>500</v>
      </c>
      <c r="H83" s="107"/>
      <c r="I83" s="107"/>
      <c r="J83" s="107">
        <v>200</v>
      </c>
      <c r="K83" s="108">
        <f t="shared" si="4"/>
        <v>2700</v>
      </c>
      <c r="L83" s="107"/>
    </row>
    <row r="84" spans="1:12" ht="12">
      <c r="A84" s="37" t="s">
        <v>158</v>
      </c>
      <c r="B84" s="33" t="s">
        <v>159</v>
      </c>
      <c r="C84" s="29">
        <f t="shared" si="3"/>
        <v>364</v>
      </c>
      <c r="D84" s="29">
        <v>284</v>
      </c>
      <c r="E84" s="29">
        <v>80</v>
      </c>
      <c r="F84" s="109">
        <v>8100</v>
      </c>
      <c r="G84" s="109">
        <v>600</v>
      </c>
      <c r="H84" s="109"/>
      <c r="I84" s="109"/>
      <c r="J84" s="109">
        <v>600</v>
      </c>
      <c r="K84" s="110">
        <f t="shared" si="4"/>
        <v>9300</v>
      </c>
      <c r="L84" s="109"/>
    </row>
    <row r="85" spans="1:12" ht="12">
      <c r="A85" s="47" t="s">
        <v>162</v>
      </c>
      <c r="B85" s="41" t="s">
        <v>536</v>
      </c>
      <c r="C85" s="76">
        <f t="shared" si="3"/>
        <v>1200</v>
      </c>
      <c r="D85" s="76">
        <v>1100</v>
      </c>
      <c r="E85" s="76">
        <v>100</v>
      </c>
      <c r="F85" s="107">
        <v>17495</v>
      </c>
      <c r="G85" s="107"/>
      <c r="H85" s="107">
        <v>14694</v>
      </c>
      <c r="I85" s="107"/>
      <c r="J85" s="107">
        <v>2917</v>
      </c>
      <c r="K85" s="108">
        <f t="shared" si="4"/>
        <v>35106</v>
      </c>
      <c r="L85" s="107"/>
    </row>
    <row r="86" spans="1:12" ht="12">
      <c r="A86" s="38" t="s">
        <v>162</v>
      </c>
      <c r="B86" s="33" t="s">
        <v>76</v>
      </c>
      <c r="C86" s="29">
        <f t="shared" si="3"/>
        <v>398</v>
      </c>
      <c r="D86" s="29">
        <v>328</v>
      </c>
      <c r="E86" s="29">
        <v>70</v>
      </c>
      <c r="F86" s="109">
        <v>11062</v>
      </c>
      <c r="G86" s="109">
        <v>1065</v>
      </c>
      <c r="H86" s="109">
        <v>250</v>
      </c>
      <c r="I86" s="109"/>
      <c r="J86" s="109">
        <v>11843</v>
      </c>
      <c r="K86" s="110">
        <f t="shared" si="4"/>
        <v>24220</v>
      </c>
      <c r="L86" s="109"/>
    </row>
    <row r="87" spans="1:12" ht="12">
      <c r="A87" s="42" t="s">
        <v>338</v>
      </c>
      <c r="B87" s="42" t="s">
        <v>339</v>
      </c>
      <c r="C87" s="76">
        <f t="shared" si="3"/>
        <v>373</v>
      </c>
      <c r="D87" s="76">
        <v>316</v>
      </c>
      <c r="E87" s="76">
        <v>57</v>
      </c>
      <c r="F87" s="107">
        <v>6004</v>
      </c>
      <c r="G87" s="107"/>
      <c r="H87" s="107">
        <v>100</v>
      </c>
      <c r="I87" s="107"/>
      <c r="J87" s="107">
        <v>2705</v>
      </c>
      <c r="K87" s="108">
        <f t="shared" si="4"/>
        <v>8809</v>
      </c>
      <c r="L87" s="107"/>
    </row>
    <row r="88" spans="1:12" ht="12">
      <c r="A88" s="34" t="s">
        <v>338</v>
      </c>
      <c r="B88" s="34" t="s">
        <v>340</v>
      </c>
      <c r="C88" s="29">
        <f t="shared" si="3"/>
        <v>496</v>
      </c>
      <c r="D88" s="29">
        <v>411</v>
      </c>
      <c r="E88" s="29">
        <v>85</v>
      </c>
      <c r="F88" s="109">
        <v>8200</v>
      </c>
      <c r="G88" s="109"/>
      <c r="H88" s="109">
        <v>750</v>
      </c>
      <c r="I88" s="109"/>
      <c r="J88" s="109">
        <v>4000</v>
      </c>
      <c r="K88" s="110">
        <f t="shared" si="4"/>
        <v>12950</v>
      </c>
      <c r="L88" s="109"/>
    </row>
    <row r="89" spans="1:12" ht="12">
      <c r="A89" s="45" t="s">
        <v>163</v>
      </c>
      <c r="B89" s="41" t="s">
        <v>164</v>
      </c>
      <c r="C89" s="76">
        <f t="shared" si="3"/>
        <v>165</v>
      </c>
      <c r="D89" s="76">
        <v>128</v>
      </c>
      <c r="E89" s="76">
        <v>37</v>
      </c>
      <c r="F89" s="107">
        <v>2830</v>
      </c>
      <c r="G89" s="107">
        <v>377</v>
      </c>
      <c r="H89" s="107">
        <v>150</v>
      </c>
      <c r="I89" s="107"/>
      <c r="J89" s="107">
        <v>304</v>
      </c>
      <c r="K89" s="108">
        <f t="shared" si="4"/>
        <v>3661</v>
      </c>
      <c r="L89" s="107"/>
    </row>
    <row r="90" spans="1:12" ht="12">
      <c r="A90" s="34" t="s">
        <v>347</v>
      </c>
      <c r="B90" s="34" t="s">
        <v>539</v>
      </c>
      <c r="C90" s="29">
        <f t="shared" si="3"/>
        <v>460</v>
      </c>
      <c r="D90" s="29">
        <v>400</v>
      </c>
      <c r="E90" s="29">
        <v>60</v>
      </c>
      <c r="F90" s="109">
        <v>13560</v>
      </c>
      <c r="G90" s="109">
        <v>4400</v>
      </c>
      <c r="H90" s="109">
        <v>12151</v>
      </c>
      <c r="I90" s="109"/>
      <c r="J90" s="109">
        <v>3650</v>
      </c>
      <c r="K90" s="110">
        <f t="shared" si="4"/>
        <v>33761</v>
      </c>
      <c r="L90" s="109" t="s">
        <v>570</v>
      </c>
    </row>
    <row r="91" spans="1:12" ht="12">
      <c r="A91" s="42" t="s">
        <v>348</v>
      </c>
      <c r="B91" s="42" t="s">
        <v>540</v>
      </c>
      <c r="C91" s="76">
        <f t="shared" si="3"/>
        <v>236</v>
      </c>
      <c r="D91" s="76">
        <v>190</v>
      </c>
      <c r="E91" s="76">
        <v>46</v>
      </c>
      <c r="F91" s="107">
        <v>3656</v>
      </c>
      <c r="G91" s="107">
        <v>1127</v>
      </c>
      <c r="H91" s="107"/>
      <c r="I91" s="107"/>
      <c r="J91" s="107">
        <v>543</v>
      </c>
      <c r="K91" s="108">
        <f t="shared" si="4"/>
        <v>5326</v>
      </c>
      <c r="L91" s="107"/>
    </row>
    <row r="92" spans="1:12" ht="12">
      <c r="A92" s="37" t="s">
        <v>167</v>
      </c>
      <c r="B92" s="33" t="s">
        <v>499</v>
      </c>
      <c r="C92" s="29">
        <f t="shared" si="3"/>
        <v>291</v>
      </c>
      <c r="D92" s="29">
        <v>243</v>
      </c>
      <c r="E92" s="29">
        <v>48</v>
      </c>
      <c r="F92" s="109">
        <v>6485</v>
      </c>
      <c r="G92" s="109"/>
      <c r="H92" s="109">
        <v>125</v>
      </c>
      <c r="I92" s="109"/>
      <c r="J92" s="109">
        <v>1034</v>
      </c>
      <c r="K92" s="110">
        <f t="shared" si="4"/>
        <v>7644</v>
      </c>
      <c r="L92" s="109"/>
    </row>
    <row r="93" spans="1:12" ht="12">
      <c r="A93" s="45" t="s">
        <v>168</v>
      </c>
      <c r="B93" s="41" t="s">
        <v>541</v>
      </c>
      <c r="C93" s="76">
        <f t="shared" si="3"/>
        <v>530</v>
      </c>
      <c r="D93" s="76">
        <v>430</v>
      </c>
      <c r="E93" s="76">
        <v>100</v>
      </c>
      <c r="F93" s="107">
        <v>12375</v>
      </c>
      <c r="G93" s="107">
        <v>950</v>
      </c>
      <c r="H93" s="107">
        <v>4650</v>
      </c>
      <c r="I93" s="107"/>
      <c r="J93" s="107"/>
      <c r="K93" s="108">
        <f t="shared" si="4"/>
        <v>17975</v>
      </c>
      <c r="L93" s="107"/>
    </row>
    <row r="94" spans="1:12" ht="12">
      <c r="A94" s="37" t="s">
        <v>169</v>
      </c>
      <c r="B94" s="33" t="s">
        <v>170</v>
      </c>
      <c r="C94" s="29">
        <f t="shared" si="3"/>
        <v>105</v>
      </c>
      <c r="D94" s="29">
        <v>90</v>
      </c>
      <c r="E94" s="29">
        <v>15</v>
      </c>
      <c r="F94" s="109">
        <v>2500</v>
      </c>
      <c r="G94" s="109"/>
      <c r="H94" s="109">
        <v>80</v>
      </c>
      <c r="I94" s="109"/>
      <c r="J94" s="109"/>
      <c r="K94" s="110">
        <f t="shared" si="4"/>
        <v>2580</v>
      </c>
      <c r="L94" s="109"/>
    </row>
    <row r="95" spans="1:12" ht="12">
      <c r="A95" s="45" t="s">
        <v>171</v>
      </c>
      <c r="B95" s="41" t="s">
        <v>172</v>
      </c>
      <c r="C95" s="76">
        <f t="shared" si="3"/>
        <v>254</v>
      </c>
      <c r="D95" s="76">
        <v>207</v>
      </c>
      <c r="E95" s="76">
        <v>47</v>
      </c>
      <c r="F95" s="107">
        <v>4500</v>
      </c>
      <c r="G95" s="107">
        <v>1000</v>
      </c>
      <c r="H95" s="107"/>
      <c r="I95" s="107"/>
      <c r="J95" s="107">
        <v>1500</v>
      </c>
      <c r="K95" s="108">
        <f t="shared" si="4"/>
        <v>7000</v>
      </c>
      <c r="L95" s="107"/>
    </row>
    <row r="96" spans="1:12" ht="12">
      <c r="A96" s="37" t="s">
        <v>171</v>
      </c>
      <c r="B96" s="33" t="s">
        <v>173</v>
      </c>
      <c r="C96" s="29">
        <f t="shared" si="3"/>
        <v>376</v>
      </c>
      <c r="D96" s="29">
        <v>296</v>
      </c>
      <c r="E96" s="29">
        <v>80</v>
      </c>
      <c r="F96" s="109">
        <v>3000</v>
      </c>
      <c r="G96" s="109"/>
      <c r="H96" s="109"/>
      <c r="I96" s="109"/>
      <c r="J96" s="109">
        <v>4912</v>
      </c>
      <c r="K96" s="110">
        <f t="shared" si="4"/>
        <v>7912</v>
      </c>
      <c r="L96" s="109"/>
    </row>
    <row r="97" spans="1:12" ht="12">
      <c r="A97" s="45" t="s">
        <v>174</v>
      </c>
      <c r="B97" s="41" t="s">
        <v>175</v>
      </c>
      <c r="C97" s="76">
        <f t="shared" si="3"/>
        <v>204</v>
      </c>
      <c r="D97" s="76">
        <v>166</v>
      </c>
      <c r="E97" s="76">
        <v>38</v>
      </c>
      <c r="F97" s="107">
        <v>5500</v>
      </c>
      <c r="G97" s="107"/>
      <c r="H97" s="107"/>
      <c r="I97" s="107">
        <v>300</v>
      </c>
      <c r="J97" s="107">
        <v>6000</v>
      </c>
      <c r="K97" s="108">
        <f t="shared" si="4"/>
        <v>11800</v>
      </c>
      <c r="L97" s="107"/>
    </row>
    <row r="98" spans="1:12" ht="12">
      <c r="A98" s="37" t="s">
        <v>174</v>
      </c>
      <c r="B98" s="33" t="s">
        <v>176</v>
      </c>
      <c r="C98" s="29">
        <f t="shared" si="3"/>
        <v>209</v>
      </c>
      <c r="D98" s="29">
        <v>171</v>
      </c>
      <c r="E98" s="29">
        <v>38</v>
      </c>
      <c r="F98" s="109">
        <v>5641</v>
      </c>
      <c r="G98" s="109">
        <v>100</v>
      </c>
      <c r="H98" s="109">
        <v>4554</v>
      </c>
      <c r="I98" s="109">
        <v>75</v>
      </c>
      <c r="J98" s="109">
        <v>5655</v>
      </c>
      <c r="K98" s="110">
        <f t="shared" si="4"/>
        <v>16025</v>
      </c>
      <c r="L98" s="109"/>
    </row>
    <row r="99" spans="1:12" ht="12">
      <c r="A99" s="45" t="s">
        <v>177</v>
      </c>
      <c r="B99" s="41" t="s">
        <v>500</v>
      </c>
      <c r="C99" s="76">
        <f aca="true" t="shared" si="5" ref="C99:C130">SUM(D99:E99)</f>
        <v>275</v>
      </c>
      <c r="D99" s="76">
        <v>225</v>
      </c>
      <c r="E99" s="76">
        <v>50</v>
      </c>
      <c r="F99" s="107">
        <v>10000</v>
      </c>
      <c r="G99" s="107"/>
      <c r="H99" s="107">
        <v>8000</v>
      </c>
      <c r="I99" s="107"/>
      <c r="J99" s="107">
        <v>1000</v>
      </c>
      <c r="K99" s="108">
        <f t="shared" si="4"/>
        <v>19000</v>
      </c>
      <c r="L99" s="107"/>
    </row>
    <row r="100" spans="1:12" ht="12">
      <c r="A100" s="37" t="s">
        <v>178</v>
      </c>
      <c r="B100" s="33" t="s">
        <v>542</v>
      </c>
      <c r="C100" s="29">
        <f t="shared" si="5"/>
        <v>592</v>
      </c>
      <c r="D100" s="29">
        <v>494</v>
      </c>
      <c r="E100" s="29">
        <v>98</v>
      </c>
      <c r="F100" s="109">
        <v>10000</v>
      </c>
      <c r="G100" s="109"/>
      <c r="H100" s="109">
        <v>500</v>
      </c>
      <c r="I100" s="109"/>
      <c r="J100" s="109">
        <v>2500</v>
      </c>
      <c r="K100" s="110">
        <f t="shared" si="4"/>
        <v>13000</v>
      </c>
      <c r="L100" s="109"/>
    </row>
    <row r="101" spans="1:12" ht="12">
      <c r="A101" s="45" t="s">
        <v>179</v>
      </c>
      <c r="B101" s="41" t="s">
        <v>180</v>
      </c>
      <c r="C101" s="76">
        <f t="shared" si="5"/>
        <v>299</v>
      </c>
      <c r="D101" s="76">
        <v>248</v>
      </c>
      <c r="E101" s="76">
        <v>51</v>
      </c>
      <c r="F101" s="107">
        <v>10159</v>
      </c>
      <c r="G101" s="107"/>
      <c r="H101" s="107">
        <v>1192</v>
      </c>
      <c r="I101" s="107"/>
      <c r="J101" s="107">
        <v>3954</v>
      </c>
      <c r="K101" s="108">
        <f t="shared" si="4"/>
        <v>15305</v>
      </c>
      <c r="L101" s="107"/>
    </row>
    <row r="102" spans="1:12" ht="12">
      <c r="A102" s="37" t="s">
        <v>181</v>
      </c>
      <c r="B102" s="33" t="s">
        <v>182</v>
      </c>
      <c r="C102" s="29">
        <f t="shared" si="5"/>
        <v>331</v>
      </c>
      <c r="D102" s="29">
        <v>276</v>
      </c>
      <c r="E102" s="29">
        <v>55</v>
      </c>
      <c r="F102" s="109">
        <v>11500</v>
      </c>
      <c r="G102" s="109"/>
      <c r="H102" s="109">
        <v>125</v>
      </c>
      <c r="I102" s="109"/>
      <c r="J102" s="109">
        <v>475</v>
      </c>
      <c r="K102" s="110">
        <f t="shared" si="4"/>
        <v>12100</v>
      </c>
      <c r="L102" s="109"/>
    </row>
    <row r="103" spans="1:12" ht="12">
      <c r="A103" s="45" t="s">
        <v>184</v>
      </c>
      <c r="B103" s="41" t="s">
        <v>459</v>
      </c>
      <c r="C103" s="76">
        <f t="shared" si="5"/>
        <v>270</v>
      </c>
      <c r="D103" s="76">
        <v>220</v>
      </c>
      <c r="E103" s="76">
        <v>50</v>
      </c>
      <c r="F103" s="107">
        <v>4750</v>
      </c>
      <c r="G103" s="107">
        <v>2672</v>
      </c>
      <c r="H103" s="107">
        <v>1250</v>
      </c>
      <c r="I103" s="107"/>
      <c r="J103" s="107">
        <v>1220</v>
      </c>
      <c r="K103" s="108">
        <f t="shared" si="4"/>
        <v>9892</v>
      </c>
      <c r="L103" s="107"/>
    </row>
    <row r="104" spans="1:12" ht="12">
      <c r="A104" s="37" t="s">
        <v>185</v>
      </c>
      <c r="B104" s="33" t="s">
        <v>501</v>
      </c>
      <c r="C104" s="29">
        <f t="shared" si="5"/>
        <v>277</v>
      </c>
      <c r="D104" s="29">
        <v>224</v>
      </c>
      <c r="E104" s="29">
        <v>53</v>
      </c>
      <c r="F104" s="109">
        <v>2000</v>
      </c>
      <c r="G104" s="109"/>
      <c r="H104" s="109"/>
      <c r="I104" s="109"/>
      <c r="J104" s="109">
        <v>1160</v>
      </c>
      <c r="K104" s="110">
        <f t="shared" si="4"/>
        <v>3160</v>
      </c>
      <c r="L104" s="109"/>
    </row>
    <row r="105" spans="1:12" ht="12">
      <c r="A105" s="41" t="s">
        <v>185</v>
      </c>
      <c r="B105" s="41" t="s">
        <v>419</v>
      </c>
      <c r="C105" s="76">
        <f t="shared" si="5"/>
        <v>148</v>
      </c>
      <c r="D105" s="76">
        <v>124</v>
      </c>
      <c r="E105" s="76">
        <v>24</v>
      </c>
      <c r="F105" s="107">
        <v>2000</v>
      </c>
      <c r="G105" s="107"/>
      <c r="H105" s="107"/>
      <c r="I105" s="107"/>
      <c r="J105" s="107">
        <v>50</v>
      </c>
      <c r="K105" s="108">
        <f t="shared" si="4"/>
        <v>2050</v>
      </c>
      <c r="L105" s="107"/>
    </row>
    <row r="106" spans="1:12" ht="12">
      <c r="A106" s="37" t="s">
        <v>188</v>
      </c>
      <c r="B106" s="33" t="s">
        <v>189</v>
      </c>
      <c r="C106" s="29">
        <f t="shared" si="5"/>
        <v>489</v>
      </c>
      <c r="D106" s="29">
        <v>419</v>
      </c>
      <c r="E106" s="29">
        <v>70</v>
      </c>
      <c r="F106" s="109">
        <v>11650</v>
      </c>
      <c r="G106" s="109"/>
      <c r="H106" s="109">
        <v>500</v>
      </c>
      <c r="I106" s="109"/>
      <c r="J106" s="109">
        <v>4100</v>
      </c>
      <c r="K106" s="110">
        <f t="shared" si="4"/>
        <v>16250</v>
      </c>
      <c r="L106" s="109"/>
    </row>
    <row r="107" spans="1:12" ht="12">
      <c r="A107" s="41" t="s">
        <v>190</v>
      </c>
      <c r="B107" s="41" t="s">
        <v>422</v>
      </c>
      <c r="C107" s="76">
        <f t="shared" si="5"/>
        <v>152</v>
      </c>
      <c r="D107" s="76">
        <v>137</v>
      </c>
      <c r="E107" s="76">
        <v>15</v>
      </c>
      <c r="F107" s="107">
        <v>1000</v>
      </c>
      <c r="G107" s="107"/>
      <c r="H107" s="107"/>
      <c r="I107" s="107"/>
      <c r="J107" s="107"/>
      <c r="K107" s="108">
        <f t="shared" si="4"/>
        <v>1000</v>
      </c>
      <c r="L107" s="107"/>
    </row>
    <row r="108" spans="1:12" ht="12">
      <c r="A108" s="37" t="s">
        <v>190</v>
      </c>
      <c r="B108" s="33" t="s">
        <v>192</v>
      </c>
      <c r="C108" s="29">
        <f t="shared" si="5"/>
        <v>1475</v>
      </c>
      <c r="D108" s="29">
        <v>1264</v>
      </c>
      <c r="E108" s="29">
        <v>211</v>
      </c>
      <c r="F108" s="109">
        <v>25450</v>
      </c>
      <c r="G108" s="109"/>
      <c r="H108" s="109">
        <v>4845</v>
      </c>
      <c r="I108" s="109"/>
      <c r="J108" s="109">
        <v>6145</v>
      </c>
      <c r="K108" s="110">
        <f t="shared" si="4"/>
        <v>36440</v>
      </c>
      <c r="L108" s="109"/>
    </row>
    <row r="109" spans="1:12" ht="12">
      <c r="A109" s="41" t="s">
        <v>545</v>
      </c>
      <c r="B109" s="41" t="s">
        <v>561</v>
      </c>
      <c r="C109" s="76">
        <f t="shared" si="5"/>
        <v>797</v>
      </c>
      <c r="D109" s="76">
        <v>696</v>
      </c>
      <c r="E109" s="76">
        <v>101</v>
      </c>
      <c r="F109" s="107">
        <v>16500</v>
      </c>
      <c r="G109" s="107"/>
      <c r="H109" s="107">
        <v>250</v>
      </c>
      <c r="I109" s="107"/>
      <c r="J109" s="107">
        <v>2500</v>
      </c>
      <c r="K109" s="108">
        <f t="shared" si="4"/>
        <v>19250</v>
      </c>
      <c r="L109" s="107"/>
    </row>
    <row r="110" spans="1:12" ht="12">
      <c r="A110" s="33" t="s">
        <v>546</v>
      </c>
      <c r="B110" s="33" t="s">
        <v>213</v>
      </c>
      <c r="C110" s="29">
        <f t="shared" si="5"/>
        <v>1195</v>
      </c>
      <c r="D110" s="29">
        <v>1025</v>
      </c>
      <c r="E110" s="29">
        <v>170</v>
      </c>
      <c r="F110" s="109">
        <v>9790</v>
      </c>
      <c r="G110" s="109"/>
      <c r="H110" s="109">
        <v>4465</v>
      </c>
      <c r="I110" s="109"/>
      <c r="J110" s="109">
        <v>15150</v>
      </c>
      <c r="K110" s="110">
        <f t="shared" si="4"/>
        <v>29405</v>
      </c>
      <c r="L110" s="109"/>
    </row>
    <row r="111" spans="1:12" ht="12">
      <c r="A111" s="45" t="s">
        <v>546</v>
      </c>
      <c r="B111" s="41" t="s">
        <v>471</v>
      </c>
      <c r="C111" s="76">
        <f t="shared" si="5"/>
        <v>828</v>
      </c>
      <c r="D111" s="76">
        <v>693</v>
      </c>
      <c r="E111" s="76">
        <v>135</v>
      </c>
      <c r="F111" s="107">
        <v>14400</v>
      </c>
      <c r="G111" s="107"/>
      <c r="H111" s="107">
        <v>300</v>
      </c>
      <c r="I111" s="107"/>
      <c r="J111" s="107">
        <v>800</v>
      </c>
      <c r="K111" s="108">
        <f t="shared" si="4"/>
        <v>15500</v>
      </c>
      <c r="L111" s="107"/>
    </row>
    <row r="112" spans="1:12" ht="12">
      <c r="A112" s="38" t="s">
        <v>194</v>
      </c>
      <c r="B112" s="34" t="s">
        <v>195</v>
      </c>
      <c r="C112" s="29">
        <f t="shared" si="5"/>
        <v>116</v>
      </c>
      <c r="D112" s="29">
        <v>93</v>
      </c>
      <c r="E112" s="29">
        <v>23</v>
      </c>
      <c r="F112" s="109">
        <v>2550</v>
      </c>
      <c r="G112" s="109"/>
      <c r="H112" s="109">
        <v>475</v>
      </c>
      <c r="I112" s="109"/>
      <c r="J112" s="109">
        <v>950</v>
      </c>
      <c r="K112" s="110">
        <f t="shared" si="4"/>
        <v>3975</v>
      </c>
      <c r="L112" s="109">
        <v>250</v>
      </c>
    </row>
    <row r="113" spans="1:12" ht="12">
      <c r="A113" s="45" t="s">
        <v>196</v>
      </c>
      <c r="B113" s="41" t="s">
        <v>547</v>
      </c>
      <c r="C113" s="76">
        <f t="shared" si="5"/>
        <v>413</v>
      </c>
      <c r="D113" s="76">
        <v>267</v>
      </c>
      <c r="E113" s="76">
        <v>146</v>
      </c>
      <c r="F113" s="107">
        <v>18257</v>
      </c>
      <c r="G113" s="107">
        <v>271</v>
      </c>
      <c r="H113" s="107">
        <v>6595</v>
      </c>
      <c r="I113" s="107"/>
      <c r="J113" s="107">
        <v>2069</v>
      </c>
      <c r="K113" s="108">
        <f t="shared" si="4"/>
        <v>27192</v>
      </c>
      <c r="L113" s="107"/>
    </row>
    <row r="114" spans="1:12" ht="12">
      <c r="A114" s="37" t="s">
        <v>197</v>
      </c>
      <c r="B114" s="33" t="s">
        <v>199</v>
      </c>
      <c r="C114" s="29">
        <f t="shared" si="5"/>
        <v>121</v>
      </c>
      <c r="D114" s="29">
        <v>86</v>
      </c>
      <c r="E114" s="29">
        <v>35</v>
      </c>
      <c r="F114" s="109">
        <v>4600</v>
      </c>
      <c r="G114" s="109">
        <v>400</v>
      </c>
      <c r="H114" s="109">
        <v>100</v>
      </c>
      <c r="I114" s="109"/>
      <c r="J114" s="109">
        <v>1380</v>
      </c>
      <c r="K114" s="110">
        <f t="shared" si="4"/>
        <v>6480</v>
      </c>
      <c r="L114" s="109"/>
    </row>
    <row r="115" spans="1:12" ht="12">
      <c r="A115" s="45" t="s">
        <v>200</v>
      </c>
      <c r="B115" s="41" t="s">
        <v>201</v>
      </c>
      <c r="C115" s="76">
        <f t="shared" si="5"/>
        <v>189</v>
      </c>
      <c r="D115" s="76">
        <v>161</v>
      </c>
      <c r="E115" s="76">
        <v>28</v>
      </c>
      <c r="F115" s="107">
        <v>3300</v>
      </c>
      <c r="G115" s="107">
        <v>500</v>
      </c>
      <c r="H115" s="107">
        <v>150</v>
      </c>
      <c r="I115" s="107">
        <v>1800</v>
      </c>
      <c r="J115" s="107">
        <v>700</v>
      </c>
      <c r="K115" s="108">
        <f t="shared" si="4"/>
        <v>6450</v>
      </c>
      <c r="L115" s="107"/>
    </row>
    <row r="116" spans="1:12" ht="12">
      <c r="A116" s="37" t="s">
        <v>203</v>
      </c>
      <c r="B116" s="33" t="s">
        <v>204</v>
      </c>
      <c r="C116" s="29">
        <f t="shared" si="5"/>
        <v>290</v>
      </c>
      <c r="D116" s="29">
        <v>250</v>
      </c>
      <c r="E116" s="29">
        <v>40</v>
      </c>
      <c r="F116" s="109">
        <v>9527</v>
      </c>
      <c r="G116" s="109"/>
      <c r="H116" s="109"/>
      <c r="I116" s="109"/>
      <c r="J116" s="109">
        <v>1146</v>
      </c>
      <c r="K116" s="110">
        <f t="shared" si="4"/>
        <v>10673</v>
      </c>
      <c r="L116" s="109">
        <v>2100</v>
      </c>
    </row>
    <row r="117" spans="1:12" ht="12">
      <c r="A117" s="45" t="s">
        <v>205</v>
      </c>
      <c r="B117" s="41" t="s">
        <v>206</v>
      </c>
      <c r="C117" s="76">
        <f t="shared" si="5"/>
        <v>91</v>
      </c>
      <c r="D117" s="76">
        <v>71</v>
      </c>
      <c r="E117" s="76">
        <v>20</v>
      </c>
      <c r="F117" s="107">
        <v>4500</v>
      </c>
      <c r="G117" s="107">
        <v>50</v>
      </c>
      <c r="H117" s="107"/>
      <c r="I117" s="107"/>
      <c r="J117" s="107"/>
      <c r="K117" s="108">
        <f t="shared" si="4"/>
        <v>4550</v>
      </c>
      <c r="L117" s="107"/>
    </row>
    <row r="118" spans="1:12" ht="12">
      <c r="A118" s="37" t="s">
        <v>549</v>
      </c>
      <c r="B118" s="33" t="s">
        <v>482</v>
      </c>
      <c r="C118" s="29">
        <f t="shared" si="5"/>
        <v>645</v>
      </c>
      <c r="D118" s="29">
        <v>545</v>
      </c>
      <c r="E118" s="29">
        <v>100</v>
      </c>
      <c r="F118" s="109">
        <v>11300</v>
      </c>
      <c r="G118" s="109"/>
      <c r="H118" s="109">
        <v>250</v>
      </c>
      <c r="I118" s="109"/>
      <c r="J118" s="109">
        <v>1700</v>
      </c>
      <c r="K118" s="110">
        <f t="shared" si="4"/>
        <v>13250</v>
      </c>
      <c r="L118" s="109"/>
    </row>
    <row r="119" spans="1:12" ht="12">
      <c r="A119" s="41" t="s">
        <v>207</v>
      </c>
      <c r="B119" s="41" t="s">
        <v>431</v>
      </c>
      <c r="C119" s="76">
        <f t="shared" si="5"/>
        <v>135</v>
      </c>
      <c r="D119" s="76">
        <v>125</v>
      </c>
      <c r="E119" s="76">
        <v>10</v>
      </c>
      <c r="F119" s="107">
        <v>2000</v>
      </c>
      <c r="G119" s="107"/>
      <c r="H119" s="107"/>
      <c r="I119" s="107">
        <v>300</v>
      </c>
      <c r="J119" s="107">
        <v>1100</v>
      </c>
      <c r="K119" s="108">
        <f t="shared" si="4"/>
        <v>3400</v>
      </c>
      <c r="L119" s="107"/>
    </row>
    <row r="120" spans="1:12" ht="12">
      <c r="A120" s="37" t="s">
        <v>207</v>
      </c>
      <c r="B120" s="33" t="s">
        <v>209</v>
      </c>
      <c r="C120" s="29">
        <f t="shared" si="5"/>
        <v>359</v>
      </c>
      <c r="D120" s="29">
        <v>302</v>
      </c>
      <c r="E120" s="29">
        <v>57</v>
      </c>
      <c r="F120" s="109">
        <v>6700</v>
      </c>
      <c r="G120" s="109">
        <v>1000</v>
      </c>
      <c r="H120" s="109">
        <v>100</v>
      </c>
      <c r="I120" s="109"/>
      <c r="J120" s="109">
        <v>5300</v>
      </c>
      <c r="K120" s="110">
        <f t="shared" si="4"/>
        <v>13100</v>
      </c>
      <c r="L120" s="109"/>
    </row>
    <row r="121" spans="1:12" ht="12">
      <c r="A121" s="45" t="s">
        <v>214</v>
      </c>
      <c r="B121" s="41" t="s">
        <v>215</v>
      </c>
      <c r="C121" s="76">
        <f t="shared" si="5"/>
        <v>191</v>
      </c>
      <c r="D121" s="76">
        <v>140</v>
      </c>
      <c r="E121" s="76">
        <v>51</v>
      </c>
      <c r="F121" s="107">
        <v>6500</v>
      </c>
      <c r="G121" s="107">
        <v>50</v>
      </c>
      <c r="H121" s="107">
        <v>918</v>
      </c>
      <c r="I121" s="107"/>
      <c r="J121" s="107">
        <v>520</v>
      </c>
      <c r="K121" s="108">
        <f t="shared" si="4"/>
        <v>7988</v>
      </c>
      <c r="L121" s="107"/>
    </row>
    <row r="122" spans="1:12" ht="12">
      <c r="A122" s="33" t="s">
        <v>216</v>
      </c>
      <c r="B122" s="33" t="s">
        <v>550</v>
      </c>
      <c r="C122" s="29">
        <f t="shared" si="5"/>
        <v>470</v>
      </c>
      <c r="D122" s="29">
        <v>406</v>
      </c>
      <c r="E122" s="29">
        <v>64</v>
      </c>
      <c r="F122" s="109">
        <v>7570</v>
      </c>
      <c r="G122" s="109"/>
      <c r="H122" s="109"/>
      <c r="I122" s="109"/>
      <c r="J122" s="109">
        <v>1730</v>
      </c>
      <c r="K122" s="110">
        <f t="shared" si="4"/>
        <v>9300</v>
      </c>
      <c r="L122" s="109"/>
    </row>
    <row r="123" spans="1:12" ht="12">
      <c r="A123" s="41" t="s">
        <v>436</v>
      </c>
      <c r="B123" s="41" t="s">
        <v>437</v>
      </c>
      <c r="C123" s="76">
        <f t="shared" si="5"/>
        <v>140</v>
      </c>
      <c r="D123" s="76">
        <v>110</v>
      </c>
      <c r="E123" s="76">
        <v>30</v>
      </c>
      <c r="F123" s="107">
        <v>2000</v>
      </c>
      <c r="G123" s="107">
        <v>1000</v>
      </c>
      <c r="H123" s="107">
        <v>100</v>
      </c>
      <c r="I123" s="107"/>
      <c r="J123" s="107">
        <v>200</v>
      </c>
      <c r="K123" s="108">
        <f t="shared" si="4"/>
        <v>3300</v>
      </c>
      <c r="L123" s="107">
        <v>400</v>
      </c>
    </row>
    <row r="124" spans="1:12" ht="12">
      <c r="A124" s="37" t="s">
        <v>620</v>
      </c>
      <c r="B124" s="33" t="s">
        <v>710</v>
      </c>
      <c r="C124" s="29">
        <f t="shared" si="5"/>
        <v>72</v>
      </c>
      <c r="D124" s="29">
        <v>50</v>
      </c>
      <c r="E124" s="29">
        <v>22</v>
      </c>
      <c r="F124" s="109">
        <v>2800</v>
      </c>
      <c r="G124" s="109"/>
      <c r="H124" s="109"/>
      <c r="I124" s="109"/>
      <c r="J124" s="109">
        <v>400</v>
      </c>
      <c r="K124" s="110">
        <f t="shared" si="4"/>
        <v>3200</v>
      </c>
      <c r="L124" s="109"/>
    </row>
    <row r="125" spans="1:12" ht="12">
      <c r="A125" s="45" t="s">
        <v>221</v>
      </c>
      <c r="B125" s="41" t="s">
        <v>506</v>
      </c>
      <c r="C125" s="76">
        <f t="shared" si="5"/>
        <v>1290</v>
      </c>
      <c r="D125" s="76">
        <v>1100</v>
      </c>
      <c r="E125" s="76">
        <v>190</v>
      </c>
      <c r="F125" s="107">
        <v>21740</v>
      </c>
      <c r="G125" s="107"/>
      <c r="H125" s="107">
        <v>2000</v>
      </c>
      <c r="I125" s="107"/>
      <c r="J125" s="107">
        <v>4079</v>
      </c>
      <c r="K125" s="108">
        <f t="shared" si="4"/>
        <v>27819</v>
      </c>
      <c r="L125" s="107"/>
    </row>
    <row r="126" spans="1:12" ht="12">
      <c r="A126" s="37" t="s">
        <v>553</v>
      </c>
      <c r="B126" s="33" t="s">
        <v>504</v>
      </c>
      <c r="C126" s="29">
        <f t="shared" si="5"/>
        <v>289</v>
      </c>
      <c r="D126" s="29">
        <v>234</v>
      </c>
      <c r="E126" s="29">
        <v>55</v>
      </c>
      <c r="F126" s="109">
        <v>2500</v>
      </c>
      <c r="G126" s="109"/>
      <c r="H126" s="109"/>
      <c r="I126" s="109"/>
      <c r="J126" s="109">
        <v>1500</v>
      </c>
      <c r="K126" s="110">
        <f t="shared" si="4"/>
        <v>4000</v>
      </c>
      <c r="L126" s="109"/>
    </row>
    <row r="127" spans="1:12" ht="12">
      <c r="A127" s="45" t="s">
        <v>226</v>
      </c>
      <c r="B127" s="41" t="s">
        <v>554</v>
      </c>
      <c r="C127" s="76">
        <f t="shared" si="5"/>
        <v>448</v>
      </c>
      <c r="D127" s="76">
        <v>394</v>
      </c>
      <c r="E127" s="76">
        <v>54</v>
      </c>
      <c r="F127" s="107">
        <v>9208</v>
      </c>
      <c r="G127" s="107"/>
      <c r="H127" s="107">
        <v>3125</v>
      </c>
      <c r="I127" s="107"/>
      <c r="J127" s="107">
        <v>1580</v>
      </c>
      <c r="K127" s="108">
        <f t="shared" si="4"/>
        <v>13913</v>
      </c>
      <c r="L127" s="107"/>
    </row>
    <row r="128" spans="1:12" ht="12">
      <c r="A128" s="37" t="s">
        <v>227</v>
      </c>
      <c r="B128" s="33" t="s">
        <v>228</v>
      </c>
      <c r="C128" s="29">
        <f t="shared" si="5"/>
        <v>214</v>
      </c>
      <c r="D128" s="29">
        <v>172</v>
      </c>
      <c r="E128" s="29">
        <v>42</v>
      </c>
      <c r="F128" s="109">
        <v>4700</v>
      </c>
      <c r="G128" s="109"/>
      <c r="H128" s="109"/>
      <c r="I128" s="109">
        <v>480</v>
      </c>
      <c r="J128" s="109">
        <v>900</v>
      </c>
      <c r="K128" s="110">
        <f t="shared" si="4"/>
        <v>6080</v>
      </c>
      <c r="L128" s="109"/>
    </row>
    <row r="129" spans="1:12" ht="12">
      <c r="A129" s="45" t="s">
        <v>229</v>
      </c>
      <c r="B129" s="41" t="s">
        <v>230</v>
      </c>
      <c r="C129" s="76">
        <f t="shared" si="5"/>
        <v>144</v>
      </c>
      <c r="D129" s="76">
        <v>119</v>
      </c>
      <c r="E129" s="76">
        <v>25</v>
      </c>
      <c r="F129" s="107">
        <v>3664</v>
      </c>
      <c r="G129" s="107"/>
      <c r="H129" s="107"/>
      <c r="I129" s="107"/>
      <c r="J129" s="107">
        <v>1012</v>
      </c>
      <c r="K129" s="108">
        <f t="shared" si="4"/>
        <v>4676</v>
      </c>
      <c r="L129" s="107"/>
    </row>
    <row r="130" spans="1:12" ht="12">
      <c r="A130" s="37" t="s">
        <v>231</v>
      </c>
      <c r="B130" s="33" t="s">
        <v>232</v>
      </c>
      <c r="C130" s="29">
        <f t="shared" si="5"/>
        <v>117</v>
      </c>
      <c r="D130" s="29">
        <v>97</v>
      </c>
      <c r="E130" s="29">
        <v>20</v>
      </c>
      <c r="F130" s="109">
        <v>4350</v>
      </c>
      <c r="G130" s="109">
        <v>198</v>
      </c>
      <c r="H130" s="109">
        <v>100</v>
      </c>
      <c r="I130" s="109"/>
      <c r="J130" s="109">
        <v>500</v>
      </c>
      <c r="K130" s="110">
        <f t="shared" si="4"/>
        <v>5148</v>
      </c>
      <c r="L130" s="109"/>
    </row>
    <row r="131" spans="1:12" ht="12">
      <c r="A131" s="48" t="s">
        <v>466</v>
      </c>
      <c r="B131" s="48" t="s">
        <v>468</v>
      </c>
      <c r="C131" s="76">
        <f aca="true" t="shared" si="6" ref="C131:C155">SUM(D131:E131)</f>
        <v>328</v>
      </c>
      <c r="D131" s="76">
        <v>263</v>
      </c>
      <c r="E131" s="76">
        <v>65</v>
      </c>
      <c r="F131" s="107">
        <v>4350</v>
      </c>
      <c r="G131" s="107">
        <v>700</v>
      </c>
      <c r="H131" s="107"/>
      <c r="I131" s="107"/>
      <c r="J131" s="107">
        <v>350</v>
      </c>
      <c r="K131" s="108">
        <f aca="true" t="shared" si="7" ref="K131:K155">SUM(F131:J131)</f>
        <v>5400</v>
      </c>
      <c r="L131" s="107"/>
    </row>
    <row r="132" spans="1:12" ht="12">
      <c r="A132" s="40" t="s">
        <v>467</v>
      </c>
      <c r="B132" s="40" t="s">
        <v>555</v>
      </c>
      <c r="C132" s="29">
        <f t="shared" si="6"/>
        <v>750</v>
      </c>
      <c r="D132" s="29">
        <v>650</v>
      </c>
      <c r="E132" s="29">
        <v>100</v>
      </c>
      <c r="F132" s="109">
        <v>12000</v>
      </c>
      <c r="G132" s="109">
        <v>2000</v>
      </c>
      <c r="H132" s="109">
        <v>500</v>
      </c>
      <c r="I132" s="109"/>
      <c r="J132" s="109">
        <v>5000</v>
      </c>
      <c r="K132" s="110">
        <f t="shared" si="7"/>
        <v>19500</v>
      </c>
      <c r="L132" s="109"/>
    </row>
    <row r="133" spans="1:12" ht="12">
      <c r="A133" s="45" t="s">
        <v>235</v>
      </c>
      <c r="B133" s="41" t="s">
        <v>236</v>
      </c>
      <c r="C133" s="76">
        <f t="shared" si="6"/>
        <v>177</v>
      </c>
      <c r="D133" s="76">
        <v>152</v>
      </c>
      <c r="E133" s="76">
        <v>25</v>
      </c>
      <c r="F133" s="107">
        <v>4500</v>
      </c>
      <c r="G133" s="107">
        <v>500</v>
      </c>
      <c r="H133" s="107">
        <v>100</v>
      </c>
      <c r="I133" s="107"/>
      <c r="J133" s="107">
        <v>2500</v>
      </c>
      <c r="K133" s="108">
        <f t="shared" si="7"/>
        <v>7600</v>
      </c>
      <c r="L133" s="107"/>
    </row>
    <row r="134" spans="1:12" ht="12">
      <c r="A134" s="33" t="s">
        <v>438</v>
      </c>
      <c r="B134" s="33" t="s">
        <v>439</v>
      </c>
      <c r="C134" s="29">
        <f t="shared" si="6"/>
        <v>188</v>
      </c>
      <c r="D134" s="29">
        <v>152</v>
      </c>
      <c r="E134" s="29">
        <v>36</v>
      </c>
      <c r="F134" s="109">
        <v>5000</v>
      </c>
      <c r="G134" s="109">
        <v>2000</v>
      </c>
      <c r="H134" s="109">
        <v>1000</v>
      </c>
      <c r="I134" s="109"/>
      <c r="J134" s="109">
        <v>1000</v>
      </c>
      <c r="K134" s="110">
        <f t="shared" si="7"/>
        <v>9000</v>
      </c>
      <c r="L134" s="109"/>
    </row>
    <row r="135" spans="1:12" ht="12">
      <c r="A135" s="45" t="s">
        <v>237</v>
      </c>
      <c r="B135" s="41" t="s">
        <v>238</v>
      </c>
      <c r="C135" s="76">
        <f t="shared" si="6"/>
        <v>164</v>
      </c>
      <c r="D135" s="76">
        <v>131</v>
      </c>
      <c r="E135" s="76">
        <v>33</v>
      </c>
      <c r="F135" s="107">
        <v>3310</v>
      </c>
      <c r="G135" s="107"/>
      <c r="H135" s="107">
        <v>100</v>
      </c>
      <c r="I135" s="107"/>
      <c r="J135" s="107">
        <v>400</v>
      </c>
      <c r="K135" s="108">
        <f t="shared" si="7"/>
        <v>3810</v>
      </c>
      <c r="L135" s="107"/>
    </row>
    <row r="136" spans="1:12" ht="12">
      <c r="A136" s="37" t="s">
        <v>473</v>
      </c>
      <c r="B136" s="33" t="s">
        <v>557</v>
      </c>
      <c r="C136" s="29">
        <f t="shared" si="6"/>
        <v>970</v>
      </c>
      <c r="D136" s="29">
        <v>840</v>
      </c>
      <c r="E136" s="29">
        <v>130</v>
      </c>
      <c r="F136" s="109">
        <v>16675</v>
      </c>
      <c r="G136" s="109"/>
      <c r="H136" s="109">
        <v>10041</v>
      </c>
      <c r="I136" s="109"/>
      <c r="J136" s="109">
        <v>3875</v>
      </c>
      <c r="K136" s="110">
        <f t="shared" si="7"/>
        <v>30591</v>
      </c>
      <c r="L136" s="109"/>
    </row>
    <row r="137" spans="1:12" ht="12">
      <c r="A137" s="41" t="s">
        <v>472</v>
      </c>
      <c r="B137" s="41" t="s">
        <v>442</v>
      </c>
      <c r="C137" s="76">
        <f t="shared" si="6"/>
        <v>380</v>
      </c>
      <c r="D137" s="76">
        <v>315</v>
      </c>
      <c r="E137" s="76">
        <v>65</v>
      </c>
      <c r="F137" s="107">
        <v>9000</v>
      </c>
      <c r="G137" s="107"/>
      <c r="H137" s="107">
        <v>1100</v>
      </c>
      <c r="I137" s="107"/>
      <c r="J137" s="107">
        <v>100</v>
      </c>
      <c r="K137" s="108">
        <f t="shared" si="7"/>
        <v>10200</v>
      </c>
      <c r="L137" s="107"/>
    </row>
    <row r="138" spans="1:12" ht="12">
      <c r="A138" s="37" t="s">
        <v>472</v>
      </c>
      <c r="B138" s="33" t="s">
        <v>241</v>
      </c>
      <c r="C138" s="29">
        <f t="shared" si="6"/>
        <v>475</v>
      </c>
      <c r="D138" s="29">
        <v>425</v>
      </c>
      <c r="E138" s="29">
        <v>50</v>
      </c>
      <c r="F138" s="109"/>
      <c r="G138" s="109"/>
      <c r="H138" s="109"/>
      <c r="I138" s="109"/>
      <c r="J138" s="109"/>
      <c r="K138" s="110"/>
      <c r="L138" s="109"/>
    </row>
    <row r="139" spans="1:12" ht="12">
      <c r="A139" s="45" t="s">
        <v>242</v>
      </c>
      <c r="B139" s="41" t="s">
        <v>243</v>
      </c>
      <c r="C139" s="76">
        <f t="shared" si="6"/>
        <v>229</v>
      </c>
      <c r="D139" s="76">
        <v>189</v>
      </c>
      <c r="E139" s="76">
        <v>40</v>
      </c>
      <c r="F139" s="107">
        <v>3000</v>
      </c>
      <c r="G139" s="107"/>
      <c r="H139" s="107">
        <v>440</v>
      </c>
      <c r="I139" s="107">
        <v>1750</v>
      </c>
      <c r="J139" s="107">
        <v>500</v>
      </c>
      <c r="K139" s="108">
        <f t="shared" si="7"/>
        <v>5690</v>
      </c>
      <c r="L139" s="107"/>
    </row>
    <row r="140" spans="1:12" ht="12">
      <c r="A140" s="37" t="s">
        <v>249</v>
      </c>
      <c r="B140" s="33" t="s">
        <v>250</v>
      </c>
      <c r="C140" s="29">
        <f t="shared" si="6"/>
        <v>535</v>
      </c>
      <c r="D140" s="29">
        <v>445</v>
      </c>
      <c r="E140" s="29">
        <v>90</v>
      </c>
      <c r="F140" s="109">
        <v>15877</v>
      </c>
      <c r="G140" s="109">
        <v>200</v>
      </c>
      <c r="H140" s="109"/>
      <c r="I140" s="109">
        <v>823</v>
      </c>
      <c r="J140" s="109">
        <v>3275</v>
      </c>
      <c r="K140" s="110">
        <f t="shared" si="7"/>
        <v>20175</v>
      </c>
      <c r="L140" s="109"/>
    </row>
    <row r="141" spans="1:12" ht="12">
      <c r="A141" s="45" t="s">
        <v>558</v>
      </c>
      <c r="B141" s="41" t="s">
        <v>234</v>
      </c>
      <c r="C141" s="76">
        <f t="shared" si="6"/>
        <v>70</v>
      </c>
      <c r="D141" s="76">
        <v>60</v>
      </c>
      <c r="E141" s="76">
        <v>10</v>
      </c>
      <c r="F141" s="107">
        <v>3000</v>
      </c>
      <c r="G141" s="107"/>
      <c r="H141" s="107"/>
      <c r="I141" s="107"/>
      <c r="J141" s="107">
        <v>30</v>
      </c>
      <c r="K141" s="108">
        <f t="shared" si="7"/>
        <v>3030</v>
      </c>
      <c r="L141" s="107"/>
    </row>
    <row r="142" spans="1:12" ht="12">
      <c r="A142" s="33" t="s">
        <v>445</v>
      </c>
      <c r="B142" s="33" t="s">
        <v>446</v>
      </c>
      <c r="C142" s="29">
        <f t="shared" si="6"/>
        <v>277</v>
      </c>
      <c r="D142" s="29">
        <v>247</v>
      </c>
      <c r="E142" s="29">
        <v>30</v>
      </c>
      <c r="F142" s="109">
        <v>5600</v>
      </c>
      <c r="G142" s="109">
        <v>1600</v>
      </c>
      <c r="H142" s="109">
        <v>125</v>
      </c>
      <c r="I142" s="109"/>
      <c r="J142" s="109">
        <v>2034</v>
      </c>
      <c r="K142" s="110">
        <f t="shared" si="7"/>
        <v>9359</v>
      </c>
      <c r="L142" s="109"/>
    </row>
    <row r="143" spans="1:12" ht="12">
      <c r="A143" s="45" t="s">
        <v>251</v>
      </c>
      <c r="B143" s="41" t="s">
        <v>505</v>
      </c>
      <c r="C143" s="76">
        <f t="shared" si="6"/>
        <v>264</v>
      </c>
      <c r="D143" s="76">
        <v>208</v>
      </c>
      <c r="E143" s="76">
        <v>56</v>
      </c>
      <c r="F143" s="107">
        <v>4552</v>
      </c>
      <c r="G143" s="107"/>
      <c r="H143" s="107">
        <v>599</v>
      </c>
      <c r="I143" s="107"/>
      <c r="J143" s="107">
        <v>1162</v>
      </c>
      <c r="K143" s="108">
        <f t="shared" si="7"/>
        <v>6313</v>
      </c>
      <c r="L143" s="107"/>
    </row>
    <row r="144" spans="1:12" ht="12">
      <c r="A144" s="33" t="s">
        <v>361</v>
      </c>
      <c r="B144" s="33" t="s">
        <v>362</v>
      </c>
      <c r="C144" s="29">
        <f t="shared" si="6"/>
        <v>115</v>
      </c>
      <c r="D144" s="29">
        <v>84</v>
      </c>
      <c r="E144" s="29">
        <v>31</v>
      </c>
      <c r="F144" s="109">
        <v>6860</v>
      </c>
      <c r="G144" s="109"/>
      <c r="H144" s="109">
        <v>580</v>
      </c>
      <c r="I144" s="109"/>
      <c r="J144" s="109">
        <v>2417</v>
      </c>
      <c r="K144" s="110">
        <f t="shared" si="7"/>
        <v>9857</v>
      </c>
      <c r="L144" s="109">
        <v>3000</v>
      </c>
    </row>
    <row r="145" spans="1:12" ht="12">
      <c r="A145" s="45" t="s">
        <v>252</v>
      </c>
      <c r="B145" s="41" t="s">
        <v>705</v>
      </c>
      <c r="C145" s="76">
        <f t="shared" si="6"/>
        <v>291</v>
      </c>
      <c r="D145" s="76">
        <v>223</v>
      </c>
      <c r="E145" s="76">
        <v>68</v>
      </c>
      <c r="F145" s="107">
        <v>6945</v>
      </c>
      <c r="G145" s="107">
        <v>755</v>
      </c>
      <c r="H145" s="107"/>
      <c r="I145" s="107"/>
      <c r="J145" s="107">
        <v>800</v>
      </c>
      <c r="K145" s="108">
        <f t="shared" si="7"/>
        <v>8500</v>
      </c>
      <c r="L145" s="107"/>
    </row>
    <row r="146" spans="1:12" ht="12">
      <c r="A146" s="37" t="s">
        <v>253</v>
      </c>
      <c r="B146" s="33" t="s">
        <v>255</v>
      </c>
      <c r="C146" s="29">
        <f t="shared" si="6"/>
        <v>370</v>
      </c>
      <c r="D146" s="29">
        <v>320</v>
      </c>
      <c r="E146" s="29">
        <v>50</v>
      </c>
      <c r="F146" s="109">
        <v>4000</v>
      </c>
      <c r="G146" s="109"/>
      <c r="H146" s="109">
        <v>550</v>
      </c>
      <c r="I146" s="109"/>
      <c r="J146" s="109"/>
      <c r="K146" s="110">
        <f t="shared" si="7"/>
        <v>4550</v>
      </c>
      <c r="L146" s="109"/>
    </row>
    <row r="147" spans="1:12" ht="12">
      <c r="A147" s="45" t="s">
        <v>256</v>
      </c>
      <c r="B147" s="41" t="s">
        <v>258</v>
      </c>
      <c r="C147" s="76">
        <f t="shared" si="6"/>
        <v>570</v>
      </c>
      <c r="D147" s="76">
        <v>480</v>
      </c>
      <c r="E147" s="76">
        <v>90</v>
      </c>
      <c r="F147" s="107">
        <v>9325</v>
      </c>
      <c r="G147" s="107"/>
      <c r="H147" s="107">
        <v>500</v>
      </c>
      <c r="I147" s="107"/>
      <c r="J147" s="107">
        <v>960</v>
      </c>
      <c r="K147" s="108">
        <f t="shared" si="7"/>
        <v>10785</v>
      </c>
      <c r="L147" s="107"/>
    </row>
    <row r="148" spans="1:12" ht="12">
      <c r="A148" s="37" t="s">
        <v>256</v>
      </c>
      <c r="B148" s="33" t="s">
        <v>259</v>
      </c>
      <c r="C148" s="29">
        <f t="shared" si="6"/>
        <v>900</v>
      </c>
      <c r="D148" s="29">
        <v>700</v>
      </c>
      <c r="E148" s="29">
        <v>200</v>
      </c>
      <c r="F148" s="109">
        <v>16000</v>
      </c>
      <c r="G148" s="109"/>
      <c r="H148" s="109">
        <v>1950</v>
      </c>
      <c r="I148" s="109"/>
      <c r="J148" s="109">
        <v>1500</v>
      </c>
      <c r="K148" s="110">
        <f t="shared" si="7"/>
        <v>19450</v>
      </c>
      <c r="L148" s="109"/>
    </row>
    <row r="149" spans="1:12" ht="12">
      <c r="A149" s="45" t="s">
        <v>260</v>
      </c>
      <c r="B149" s="41" t="s">
        <v>261</v>
      </c>
      <c r="C149" s="76">
        <f t="shared" si="6"/>
        <v>214</v>
      </c>
      <c r="D149" s="76">
        <v>168</v>
      </c>
      <c r="E149" s="76">
        <v>46</v>
      </c>
      <c r="F149" s="107">
        <v>5200</v>
      </c>
      <c r="G149" s="107">
        <v>200</v>
      </c>
      <c r="H149" s="107">
        <v>150</v>
      </c>
      <c r="I149" s="107"/>
      <c r="J149" s="107">
        <v>5525</v>
      </c>
      <c r="K149" s="108">
        <f t="shared" si="7"/>
        <v>11075</v>
      </c>
      <c r="L149" s="107"/>
    </row>
    <row r="150" spans="1:12" ht="12">
      <c r="A150" s="37" t="s">
        <v>260</v>
      </c>
      <c r="B150" s="33" t="s">
        <v>706</v>
      </c>
      <c r="C150" s="29">
        <f t="shared" si="6"/>
        <v>335</v>
      </c>
      <c r="D150" s="29">
        <v>238</v>
      </c>
      <c r="E150" s="29">
        <v>97</v>
      </c>
      <c r="F150" s="109">
        <v>4669</v>
      </c>
      <c r="G150" s="109"/>
      <c r="H150" s="109">
        <v>1080</v>
      </c>
      <c r="I150" s="109"/>
      <c r="J150" s="109">
        <v>1239</v>
      </c>
      <c r="K150" s="110">
        <f t="shared" si="7"/>
        <v>6988</v>
      </c>
      <c r="L150" s="109"/>
    </row>
    <row r="151" spans="1:12" ht="12">
      <c r="A151" s="45" t="s">
        <v>264</v>
      </c>
      <c r="B151" s="41" t="s">
        <v>265</v>
      </c>
      <c r="C151" s="76">
        <f t="shared" si="6"/>
        <v>275</v>
      </c>
      <c r="D151" s="76">
        <v>240</v>
      </c>
      <c r="E151" s="76">
        <v>35</v>
      </c>
      <c r="F151" s="107">
        <v>4500</v>
      </c>
      <c r="G151" s="107"/>
      <c r="H151" s="107"/>
      <c r="I151" s="107"/>
      <c r="J151" s="107">
        <v>400</v>
      </c>
      <c r="K151" s="108">
        <f t="shared" si="7"/>
        <v>4900</v>
      </c>
      <c r="L151" s="107"/>
    </row>
    <row r="152" spans="1:12" ht="12">
      <c r="A152" s="37" t="s">
        <v>264</v>
      </c>
      <c r="B152" s="33" t="s">
        <v>266</v>
      </c>
      <c r="C152" s="29">
        <f t="shared" si="6"/>
        <v>414</v>
      </c>
      <c r="D152" s="29">
        <v>364</v>
      </c>
      <c r="E152" s="29">
        <v>50</v>
      </c>
      <c r="F152" s="109">
        <v>7000</v>
      </c>
      <c r="G152" s="109"/>
      <c r="H152" s="109">
        <v>4381</v>
      </c>
      <c r="I152" s="109"/>
      <c r="J152" s="109">
        <v>1195</v>
      </c>
      <c r="K152" s="110">
        <f t="shared" si="7"/>
        <v>12576</v>
      </c>
      <c r="L152" s="109"/>
    </row>
    <row r="153" spans="1:12" ht="12">
      <c r="A153" s="45" t="s">
        <v>267</v>
      </c>
      <c r="B153" s="41" t="s">
        <v>559</v>
      </c>
      <c r="C153" s="76">
        <f t="shared" si="6"/>
        <v>944</v>
      </c>
      <c r="D153" s="76">
        <v>758</v>
      </c>
      <c r="E153" s="76">
        <v>186</v>
      </c>
      <c r="F153" s="107">
        <v>22310</v>
      </c>
      <c r="G153" s="107"/>
      <c r="H153" s="107">
        <v>500</v>
      </c>
      <c r="I153" s="107"/>
      <c r="J153" s="107">
        <v>3297</v>
      </c>
      <c r="K153" s="108">
        <f t="shared" si="7"/>
        <v>26107</v>
      </c>
      <c r="L153" s="107">
        <v>12000</v>
      </c>
    </row>
    <row r="154" spans="1:12" ht="12">
      <c r="A154" s="37" t="s">
        <v>268</v>
      </c>
      <c r="B154" s="33" t="s">
        <v>507</v>
      </c>
      <c r="C154" s="29">
        <f t="shared" si="6"/>
        <v>35</v>
      </c>
      <c r="D154" s="29">
        <v>28</v>
      </c>
      <c r="E154" s="29">
        <v>7</v>
      </c>
      <c r="F154" s="109">
        <v>2000</v>
      </c>
      <c r="G154" s="109"/>
      <c r="H154" s="109"/>
      <c r="I154" s="109"/>
      <c r="J154" s="109">
        <v>50</v>
      </c>
      <c r="K154" s="110">
        <f t="shared" si="7"/>
        <v>2050</v>
      </c>
      <c r="L154" s="109"/>
    </row>
    <row r="155" spans="1:12" ht="12">
      <c r="A155" s="45" t="s">
        <v>271</v>
      </c>
      <c r="B155" s="41" t="s">
        <v>560</v>
      </c>
      <c r="C155" s="76">
        <f t="shared" si="6"/>
        <v>746</v>
      </c>
      <c r="D155" s="76">
        <v>615</v>
      </c>
      <c r="E155" s="76">
        <v>131</v>
      </c>
      <c r="F155" s="107">
        <v>21860</v>
      </c>
      <c r="G155" s="107"/>
      <c r="H155" s="107"/>
      <c r="I155" s="107"/>
      <c r="J155" s="107">
        <v>4327</v>
      </c>
      <c r="K155" s="108">
        <f t="shared" si="7"/>
        <v>26187</v>
      </c>
      <c r="L155" s="107">
        <v>400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327" spans="1:12" ht="12">
      <c r="A327" s="7"/>
      <c r="B327" s="7"/>
      <c r="C327" s="96"/>
      <c r="D327" s="96"/>
      <c r="E327" s="96"/>
      <c r="F327" s="111"/>
      <c r="G327" s="111"/>
      <c r="H327" s="111"/>
      <c r="I327" s="111"/>
      <c r="J327" s="111"/>
      <c r="K327" s="112"/>
      <c r="L327" s="111"/>
    </row>
    <row r="328" spans="1:12" ht="12">
      <c r="A328" s="10"/>
      <c r="B328" s="10"/>
      <c r="C328" s="96"/>
      <c r="D328" s="96"/>
      <c r="E328" s="96"/>
      <c r="F328" s="111"/>
      <c r="G328" s="111"/>
      <c r="H328" s="111"/>
      <c r="I328" s="111"/>
      <c r="J328" s="111"/>
      <c r="K328" s="112"/>
      <c r="L328" s="111"/>
    </row>
    <row r="329" spans="1:12" ht="12">
      <c r="A329" s="10"/>
      <c r="B329" s="10"/>
      <c r="C329" s="96"/>
      <c r="D329" s="96"/>
      <c r="E329" s="96"/>
      <c r="F329" s="111"/>
      <c r="G329" s="111"/>
      <c r="H329" s="111"/>
      <c r="I329" s="111"/>
      <c r="J329" s="111"/>
      <c r="K329" s="112"/>
      <c r="L329" s="111"/>
    </row>
    <row r="330" spans="1:12" ht="12">
      <c r="A330" s="10"/>
      <c r="B330" s="10"/>
      <c r="C330" s="96"/>
      <c r="D330" s="96"/>
      <c r="E330" s="96"/>
      <c r="F330" s="111"/>
      <c r="G330" s="111"/>
      <c r="H330" s="111"/>
      <c r="I330" s="111"/>
      <c r="J330" s="111"/>
      <c r="K330" s="112"/>
      <c r="L330" s="111"/>
    </row>
    <row r="331" spans="1:12" ht="12">
      <c r="A331" s="10"/>
      <c r="B331" s="10"/>
      <c r="C331" s="96"/>
      <c r="D331" s="96"/>
      <c r="E331" s="96"/>
      <c r="F331" s="111"/>
      <c r="G331" s="111"/>
      <c r="H331" s="111"/>
      <c r="I331" s="111"/>
      <c r="J331" s="111"/>
      <c r="K331" s="112"/>
      <c r="L331" s="111"/>
    </row>
  </sheetData>
  <printOptions horizontalCentered="1"/>
  <pageMargins left="0.66" right="0.66" top="0.75" bottom="0.5" header="0.5" footer="0.5"/>
  <pageSetup firstPageNumber="7" useFirstPageNumber="1" horizontalDpi="600" verticalDpi="600" orientation="landscape" r:id="rId2"/>
  <headerFooter alignWithMargins="0">
    <oddHeader>&amp;C&amp;"Arial,Bold"Libraries/Media Centers, Statistics, 2006-2007 School Year - Expenses&amp;R&amp;"Arial,Bold"&amp;P</oddHeader>
  </headerFooter>
  <rowBreaks count="4" manualBreakCount="4">
    <brk id="39" max="11" man="1"/>
    <brk id="76" max="11" man="1"/>
    <brk id="113" max="11" man="1"/>
    <brk id="15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workbookViewId="0" topLeftCell="A1">
      <pane xSplit="2" ySplit="1" topLeftCell="C2" activePane="bottomRight" state="frozen"/>
      <selection pane="topLeft" activeCell="N133" sqref="N133"/>
      <selection pane="topRight" activeCell="N133" sqref="N133"/>
      <selection pane="bottomLeft" activeCell="N133" sqref="N133"/>
      <selection pane="bottomRight" activeCell="N133" sqref="N133"/>
    </sheetView>
  </sheetViews>
  <sheetFormatPr defaultColWidth="9.140625" defaultRowHeight="15"/>
  <cols>
    <col min="1" max="1" width="25.140625" style="12" customWidth="1"/>
    <col min="2" max="2" width="23.57421875" style="12" customWidth="1"/>
    <col min="3" max="3" width="10.8515625" style="97" bestFit="1" customWidth="1"/>
    <col min="4" max="4" width="9.57421875" style="113" bestFit="1" customWidth="1"/>
    <col min="5" max="5" width="11.421875" style="19" customWidth="1"/>
    <col min="6" max="6" width="8.00390625" style="113" customWidth="1"/>
    <col min="7" max="7" width="10.8515625" style="117" customWidth="1"/>
    <col min="8" max="9" width="6.28125" style="113" customWidth="1"/>
    <col min="10" max="10" width="7.7109375" style="97" customWidth="1"/>
    <col min="11" max="11" width="9.421875" style="97" customWidth="1"/>
    <col min="12" max="16384" width="8.8515625" style="12" customWidth="1"/>
  </cols>
  <sheetData>
    <row r="1" spans="1:11" ht="39">
      <c r="A1" s="50" t="s">
        <v>0</v>
      </c>
      <c r="B1" s="51" t="s">
        <v>1</v>
      </c>
      <c r="C1" s="93" t="s">
        <v>628</v>
      </c>
      <c r="D1" s="93" t="s">
        <v>630</v>
      </c>
      <c r="E1" s="28" t="s">
        <v>653</v>
      </c>
      <c r="F1" s="88" t="s">
        <v>486</v>
      </c>
      <c r="G1" s="54" t="s">
        <v>626</v>
      </c>
      <c r="H1" s="103" t="s">
        <v>487</v>
      </c>
      <c r="I1" s="103" t="s">
        <v>488</v>
      </c>
      <c r="J1" s="88" t="s">
        <v>652</v>
      </c>
      <c r="K1" s="93" t="s">
        <v>489</v>
      </c>
    </row>
    <row r="2" spans="1:11" ht="12.75">
      <c r="A2" s="26"/>
      <c r="B2" s="27"/>
      <c r="C2" s="89"/>
      <c r="D2" s="104"/>
      <c r="E2" s="30"/>
      <c r="F2" s="105"/>
      <c r="G2" s="115"/>
      <c r="H2" s="104"/>
      <c r="I2" s="104"/>
      <c r="J2" s="89"/>
      <c r="K2" s="89"/>
    </row>
    <row r="3" spans="1:11" ht="12">
      <c r="A3" s="41" t="s">
        <v>274</v>
      </c>
      <c r="B3" s="41" t="s">
        <v>275</v>
      </c>
      <c r="C3" s="76">
        <v>106</v>
      </c>
      <c r="D3" s="107">
        <v>4000</v>
      </c>
      <c r="E3" s="76">
        <f aca="true" t="shared" si="0" ref="E3:E66">SUM(D3/C3)</f>
        <v>37.735849056603776</v>
      </c>
      <c r="F3" s="107">
        <v>6488</v>
      </c>
      <c r="G3" s="107">
        <f aca="true" t="shared" si="1" ref="G3:G66">SUM(F3/C3)</f>
        <v>61.20754716981132</v>
      </c>
      <c r="H3" s="107"/>
      <c r="I3" s="107">
        <v>425</v>
      </c>
      <c r="J3" s="76"/>
      <c r="K3" s="76">
        <v>7</v>
      </c>
    </row>
    <row r="4" spans="1:11" ht="12">
      <c r="A4" s="37" t="s">
        <v>6</v>
      </c>
      <c r="B4" s="33" t="s">
        <v>7</v>
      </c>
      <c r="C4" s="29">
        <v>206</v>
      </c>
      <c r="D4" s="109">
        <v>10424</v>
      </c>
      <c r="E4" s="29">
        <f t="shared" si="0"/>
        <v>50.601941747572816</v>
      </c>
      <c r="F4" s="109">
        <v>6172</v>
      </c>
      <c r="G4" s="109">
        <f t="shared" si="1"/>
        <v>29.961165048543688</v>
      </c>
      <c r="H4" s="109">
        <v>96</v>
      </c>
      <c r="I4" s="109">
        <v>161</v>
      </c>
      <c r="J4" s="29">
        <v>7</v>
      </c>
      <c r="K4" s="29">
        <v>40</v>
      </c>
    </row>
    <row r="5" spans="1:11" ht="12">
      <c r="A5" s="45" t="s">
        <v>8</v>
      </c>
      <c r="B5" s="41" t="s">
        <v>9</v>
      </c>
      <c r="C5" s="76">
        <v>60</v>
      </c>
      <c r="D5" s="107">
        <v>2000</v>
      </c>
      <c r="E5" s="76">
        <f t="shared" si="0"/>
        <v>33.333333333333336</v>
      </c>
      <c r="F5" s="107">
        <v>4000</v>
      </c>
      <c r="G5" s="107">
        <f t="shared" si="1"/>
        <v>66.66666666666667</v>
      </c>
      <c r="H5" s="107">
        <v>60</v>
      </c>
      <c r="I5" s="107">
        <v>100</v>
      </c>
      <c r="J5" s="76"/>
      <c r="K5" s="76">
        <v>8</v>
      </c>
    </row>
    <row r="6" spans="1:11" ht="12">
      <c r="A6" s="33" t="s">
        <v>283</v>
      </c>
      <c r="B6" s="33" t="s">
        <v>508</v>
      </c>
      <c r="C6" s="29">
        <v>892</v>
      </c>
      <c r="D6" s="109">
        <v>14200</v>
      </c>
      <c r="E6" s="29">
        <f t="shared" si="0"/>
        <v>15.919282511210762</v>
      </c>
      <c r="F6" s="109">
        <v>33508</v>
      </c>
      <c r="G6" s="109">
        <f t="shared" si="1"/>
        <v>37.56502242152467</v>
      </c>
      <c r="H6" s="109">
        <v>209</v>
      </c>
      <c r="I6" s="109">
        <v>2015</v>
      </c>
      <c r="J6" s="29"/>
      <c r="K6" s="29">
        <v>34</v>
      </c>
    </row>
    <row r="7" spans="1:11" ht="12">
      <c r="A7" s="45" t="s">
        <v>11</v>
      </c>
      <c r="B7" s="41" t="s">
        <v>12</v>
      </c>
      <c r="C7" s="76">
        <v>950</v>
      </c>
      <c r="D7" s="107">
        <v>14000</v>
      </c>
      <c r="E7" s="76">
        <f t="shared" si="0"/>
        <v>14.736842105263158</v>
      </c>
      <c r="F7" s="107">
        <v>15000</v>
      </c>
      <c r="G7" s="107">
        <f t="shared" si="1"/>
        <v>15.789473684210526</v>
      </c>
      <c r="H7" s="107">
        <v>200</v>
      </c>
      <c r="I7" s="107">
        <v>200</v>
      </c>
      <c r="J7" s="76"/>
      <c r="K7" s="76">
        <v>30</v>
      </c>
    </row>
    <row r="8" spans="1:11" ht="12">
      <c r="A8" s="38" t="s">
        <v>13</v>
      </c>
      <c r="B8" s="33" t="s">
        <v>14</v>
      </c>
      <c r="C8" s="29">
        <v>161</v>
      </c>
      <c r="D8" s="109">
        <v>5050</v>
      </c>
      <c r="E8" s="29">
        <f t="shared" si="0"/>
        <v>31.366459627329192</v>
      </c>
      <c r="F8" s="109">
        <v>12122</v>
      </c>
      <c r="G8" s="109">
        <f t="shared" si="1"/>
        <v>75.2919254658385</v>
      </c>
      <c r="H8" s="109">
        <v>47</v>
      </c>
      <c r="I8" s="109"/>
      <c r="J8" s="29"/>
      <c r="K8" s="29">
        <v>18</v>
      </c>
    </row>
    <row r="9" spans="1:11" ht="12">
      <c r="A9" s="45" t="s">
        <v>15</v>
      </c>
      <c r="B9" s="41" t="s">
        <v>16</v>
      </c>
      <c r="C9" s="76">
        <v>165</v>
      </c>
      <c r="D9" s="107">
        <v>500</v>
      </c>
      <c r="E9" s="76">
        <f t="shared" si="0"/>
        <v>3.0303030303030303</v>
      </c>
      <c r="F9" s="107">
        <v>5500</v>
      </c>
      <c r="G9" s="107">
        <f t="shared" si="1"/>
        <v>33.333333333333336</v>
      </c>
      <c r="H9" s="107"/>
      <c r="I9" s="107">
        <v>100</v>
      </c>
      <c r="J9" s="76"/>
      <c r="K9" s="76">
        <v>4</v>
      </c>
    </row>
    <row r="10" spans="1:11" ht="12">
      <c r="A10" s="37" t="s">
        <v>17</v>
      </c>
      <c r="B10" s="33" t="s">
        <v>510</v>
      </c>
      <c r="C10" s="29">
        <v>1160</v>
      </c>
      <c r="D10" s="109">
        <v>24800</v>
      </c>
      <c r="E10" s="29">
        <f t="shared" si="0"/>
        <v>21.379310344827587</v>
      </c>
      <c r="F10" s="109">
        <v>15230</v>
      </c>
      <c r="G10" s="109">
        <f t="shared" si="1"/>
        <v>13.129310344827585</v>
      </c>
      <c r="H10" s="109">
        <v>13</v>
      </c>
      <c r="I10" s="109">
        <v>965</v>
      </c>
      <c r="J10" s="29">
        <v>15</v>
      </c>
      <c r="K10" s="29">
        <v>60</v>
      </c>
    </row>
    <row r="11" spans="1:11" ht="12">
      <c r="A11" s="45" t="s">
        <v>22</v>
      </c>
      <c r="B11" s="41" t="s">
        <v>23</v>
      </c>
      <c r="C11" s="76">
        <v>148</v>
      </c>
      <c r="D11" s="107">
        <v>2500</v>
      </c>
      <c r="E11" s="76">
        <f t="shared" si="0"/>
        <v>16.89189189189189</v>
      </c>
      <c r="F11" s="107">
        <v>9365</v>
      </c>
      <c r="G11" s="107">
        <f t="shared" si="1"/>
        <v>63.277027027027025</v>
      </c>
      <c r="H11" s="107">
        <v>16</v>
      </c>
      <c r="I11" s="107">
        <v>218</v>
      </c>
      <c r="J11" s="76"/>
      <c r="K11" s="76">
        <v>16</v>
      </c>
    </row>
    <row r="12" spans="1:11" ht="12">
      <c r="A12" s="37" t="s">
        <v>22</v>
      </c>
      <c r="B12" s="33" t="s">
        <v>24</v>
      </c>
      <c r="C12" s="29">
        <v>141</v>
      </c>
      <c r="D12" s="109">
        <v>2051</v>
      </c>
      <c r="E12" s="29">
        <f t="shared" si="0"/>
        <v>14.546099290780141</v>
      </c>
      <c r="F12" s="109">
        <v>7349</v>
      </c>
      <c r="G12" s="109">
        <f t="shared" si="1"/>
        <v>52.12056737588652</v>
      </c>
      <c r="H12" s="109">
        <v>8</v>
      </c>
      <c r="I12" s="109">
        <v>100</v>
      </c>
      <c r="J12" s="29"/>
      <c r="K12" s="29">
        <v>19</v>
      </c>
    </row>
    <row r="13" spans="1:11" ht="12">
      <c r="A13" s="45" t="s">
        <v>30</v>
      </c>
      <c r="B13" s="41" t="s">
        <v>512</v>
      </c>
      <c r="C13" s="76">
        <v>701</v>
      </c>
      <c r="D13" s="107">
        <v>16238</v>
      </c>
      <c r="E13" s="76">
        <f t="shared" si="0"/>
        <v>23.164051355206848</v>
      </c>
      <c r="F13" s="107">
        <v>14401</v>
      </c>
      <c r="G13" s="107">
        <f t="shared" si="1"/>
        <v>20.543509272467904</v>
      </c>
      <c r="H13" s="107">
        <v>112</v>
      </c>
      <c r="I13" s="107">
        <v>712</v>
      </c>
      <c r="J13" s="76">
        <v>10</v>
      </c>
      <c r="K13" s="76">
        <v>55</v>
      </c>
    </row>
    <row r="14" spans="1:11" ht="12">
      <c r="A14" s="37" t="s">
        <v>513</v>
      </c>
      <c r="B14" s="33" t="s">
        <v>514</v>
      </c>
      <c r="C14" s="29">
        <v>1492</v>
      </c>
      <c r="D14" s="109">
        <v>13154</v>
      </c>
      <c r="E14" s="29">
        <f t="shared" si="0"/>
        <v>8.816353887399464</v>
      </c>
      <c r="F14" s="109">
        <v>33454</v>
      </c>
      <c r="G14" s="109">
        <f t="shared" si="1"/>
        <v>22.42225201072386</v>
      </c>
      <c r="H14" s="109">
        <v>117</v>
      </c>
      <c r="I14" s="109">
        <v>370</v>
      </c>
      <c r="J14" s="29">
        <v>23</v>
      </c>
      <c r="K14" s="29">
        <v>47</v>
      </c>
    </row>
    <row r="15" spans="1:11" ht="12">
      <c r="A15" s="45" t="s">
        <v>35</v>
      </c>
      <c r="B15" s="41" t="s">
        <v>36</v>
      </c>
      <c r="C15" s="76">
        <v>70</v>
      </c>
      <c r="D15" s="107">
        <v>300</v>
      </c>
      <c r="E15" s="76">
        <f t="shared" si="0"/>
        <v>4.285714285714286</v>
      </c>
      <c r="F15" s="107">
        <v>5400</v>
      </c>
      <c r="G15" s="107">
        <f t="shared" si="1"/>
        <v>77.14285714285714</v>
      </c>
      <c r="H15" s="107">
        <v>15</v>
      </c>
      <c r="I15" s="107">
        <v>80</v>
      </c>
      <c r="J15" s="76">
        <v>2</v>
      </c>
      <c r="K15" s="76">
        <v>8</v>
      </c>
    </row>
    <row r="16" spans="1:11" ht="12">
      <c r="A16" s="37" t="s">
        <v>37</v>
      </c>
      <c r="B16" s="33" t="s">
        <v>38</v>
      </c>
      <c r="C16" s="29">
        <v>100</v>
      </c>
      <c r="D16" s="109">
        <v>3275</v>
      </c>
      <c r="E16" s="29">
        <f t="shared" si="0"/>
        <v>32.75</v>
      </c>
      <c r="F16" s="109">
        <v>5928</v>
      </c>
      <c r="G16" s="109">
        <f t="shared" si="1"/>
        <v>59.28</v>
      </c>
      <c r="H16" s="109">
        <v>43</v>
      </c>
      <c r="I16" s="109">
        <v>241</v>
      </c>
      <c r="J16" s="29"/>
      <c r="K16" s="29">
        <v>3</v>
      </c>
    </row>
    <row r="17" spans="1:11" ht="12">
      <c r="A17" s="45" t="s">
        <v>39</v>
      </c>
      <c r="B17" s="41" t="s">
        <v>40</v>
      </c>
      <c r="C17" s="76">
        <v>125</v>
      </c>
      <c r="D17" s="107">
        <v>4250</v>
      </c>
      <c r="E17" s="76">
        <f t="shared" si="0"/>
        <v>34</v>
      </c>
      <c r="F17" s="107">
        <v>6302</v>
      </c>
      <c r="G17" s="107">
        <f t="shared" si="1"/>
        <v>50.416</v>
      </c>
      <c r="H17" s="107">
        <v>38</v>
      </c>
      <c r="I17" s="107">
        <v>325</v>
      </c>
      <c r="J17" s="76"/>
      <c r="K17" s="76">
        <v>5</v>
      </c>
    </row>
    <row r="18" spans="1:11" ht="12">
      <c r="A18" s="37" t="s">
        <v>41</v>
      </c>
      <c r="B18" s="33" t="s">
        <v>42</v>
      </c>
      <c r="C18" s="29">
        <v>308</v>
      </c>
      <c r="D18" s="109">
        <v>8202</v>
      </c>
      <c r="E18" s="29">
        <f t="shared" si="0"/>
        <v>26.62987012987013</v>
      </c>
      <c r="F18" s="109">
        <v>12249</v>
      </c>
      <c r="G18" s="109">
        <f t="shared" si="1"/>
        <v>39.76948051948052</v>
      </c>
      <c r="H18" s="109">
        <v>39</v>
      </c>
      <c r="I18" s="109">
        <v>625</v>
      </c>
      <c r="J18" s="29"/>
      <c r="K18" s="29">
        <v>30</v>
      </c>
    </row>
    <row r="19" spans="1:11" ht="12">
      <c r="A19" s="45" t="s">
        <v>43</v>
      </c>
      <c r="B19" s="41" t="s">
        <v>515</v>
      </c>
      <c r="C19" s="76">
        <v>937</v>
      </c>
      <c r="D19" s="107">
        <v>30129</v>
      </c>
      <c r="E19" s="76">
        <f t="shared" si="0"/>
        <v>32.154749199573104</v>
      </c>
      <c r="F19" s="107">
        <v>20371</v>
      </c>
      <c r="G19" s="107">
        <f t="shared" si="1"/>
        <v>21.740661686232656</v>
      </c>
      <c r="H19" s="107">
        <v>190</v>
      </c>
      <c r="I19" s="107">
        <v>1199</v>
      </c>
      <c r="J19" s="76"/>
      <c r="K19" s="76">
        <v>110</v>
      </c>
    </row>
    <row r="20" spans="1:11" ht="12">
      <c r="A20" s="37" t="s">
        <v>44</v>
      </c>
      <c r="B20" s="33" t="s">
        <v>45</v>
      </c>
      <c r="C20" s="29">
        <v>94</v>
      </c>
      <c r="D20" s="109">
        <v>701</v>
      </c>
      <c r="E20" s="29">
        <f t="shared" si="0"/>
        <v>7.457446808510638</v>
      </c>
      <c r="F20" s="109"/>
      <c r="G20" s="109"/>
      <c r="H20" s="109"/>
      <c r="I20" s="109"/>
      <c r="J20" s="29"/>
      <c r="K20" s="29"/>
    </row>
    <row r="21" spans="1:11" ht="12">
      <c r="A21" s="45" t="s">
        <v>300</v>
      </c>
      <c r="B21" s="41" t="s">
        <v>301</v>
      </c>
      <c r="C21" s="76">
        <v>80</v>
      </c>
      <c r="D21" s="107">
        <v>500</v>
      </c>
      <c r="E21" s="76">
        <f t="shared" si="0"/>
        <v>6.25</v>
      </c>
      <c r="F21" s="107">
        <v>1200</v>
      </c>
      <c r="G21" s="107">
        <f t="shared" si="1"/>
        <v>15</v>
      </c>
      <c r="H21" s="107">
        <v>10</v>
      </c>
      <c r="I21" s="107">
        <v>85</v>
      </c>
      <c r="J21" s="76"/>
      <c r="K21" s="76">
        <v>12</v>
      </c>
    </row>
    <row r="22" spans="1:11" ht="12">
      <c r="A22" s="37" t="s">
        <v>48</v>
      </c>
      <c r="B22" s="33" t="s">
        <v>49</v>
      </c>
      <c r="C22" s="29">
        <v>192</v>
      </c>
      <c r="D22" s="109">
        <v>3300</v>
      </c>
      <c r="E22" s="29">
        <f t="shared" si="0"/>
        <v>17.1875</v>
      </c>
      <c r="F22" s="109">
        <v>6000</v>
      </c>
      <c r="G22" s="109">
        <f t="shared" si="1"/>
        <v>31.25</v>
      </c>
      <c r="H22" s="109">
        <v>25</v>
      </c>
      <c r="I22" s="109">
        <v>100</v>
      </c>
      <c r="J22" s="29"/>
      <c r="K22" s="29">
        <v>8</v>
      </c>
    </row>
    <row r="23" spans="1:11" ht="12">
      <c r="A23" s="45" t="s">
        <v>50</v>
      </c>
      <c r="B23" s="41" t="s">
        <v>52</v>
      </c>
      <c r="C23" s="76">
        <v>295</v>
      </c>
      <c r="D23" s="107">
        <v>6000</v>
      </c>
      <c r="E23" s="76">
        <f t="shared" si="0"/>
        <v>20.338983050847457</v>
      </c>
      <c r="F23" s="107">
        <v>12082</v>
      </c>
      <c r="G23" s="107">
        <f t="shared" si="1"/>
        <v>40.95593220338983</v>
      </c>
      <c r="H23" s="107">
        <v>82</v>
      </c>
      <c r="I23" s="107">
        <v>216</v>
      </c>
      <c r="J23" s="76">
        <v>17</v>
      </c>
      <c r="K23" s="76">
        <v>14</v>
      </c>
    </row>
    <row r="24" spans="1:11" ht="12">
      <c r="A24" s="37" t="s">
        <v>53</v>
      </c>
      <c r="B24" s="33" t="s">
        <v>54</v>
      </c>
      <c r="C24" s="29">
        <v>212</v>
      </c>
      <c r="D24" s="109">
        <v>9575</v>
      </c>
      <c r="E24" s="29">
        <f t="shared" si="0"/>
        <v>45.16509433962264</v>
      </c>
      <c r="F24" s="109">
        <v>15317</v>
      </c>
      <c r="G24" s="109">
        <f t="shared" si="1"/>
        <v>72.25</v>
      </c>
      <c r="H24" s="109">
        <v>340</v>
      </c>
      <c r="I24" s="109">
        <v>99</v>
      </c>
      <c r="J24" s="29">
        <v>28</v>
      </c>
      <c r="K24" s="29">
        <v>45</v>
      </c>
    </row>
    <row r="25" spans="1:11" ht="12">
      <c r="A25" s="45" t="s">
        <v>55</v>
      </c>
      <c r="B25" s="41" t="s">
        <v>56</v>
      </c>
      <c r="C25" s="76">
        <v>315</v>
      </c>
      <c r="D25" s="107">
        <v>5500</v>
      </c>
      <c r="E25" s="76">
        <f t="shared" si="0"/>
        <v>17.46031746031746</v>
      </c>
      <c r="F25" s="107">
        <v>5000</v>
      </c>
      <c r="G25" s="107">
        <f t="shared" si="1"/>
        <v>15.873015873015873</v>
      </c>
      <c r="H25" s="107"/>
      <c r="I25" s="107">
        <v>150</v>
      </c>
      <c r="J25" s="76"/>
      <c r="K25" s="76">
        <v>10</v>
      </c>
    </row>
    <row r="26" spans="1:11" ht="12">
      <c r="A26" s="33" t="s">
        <v>308</v>
      </c>
      <c r="B26" s="33" t="s">
        <v>309</v>
      </c>
      <c r="C26" s="29">
        <v>239</v>
      </c>
      <c r="D26" s="109">
        <v>5264</v>
      </c>
      <c r="E26" s="29">
        <f t="shared" si="0"/>
        <v>22.02510460251046</v>
      </c>
      <c r="F26" s="109">
        <v>9291</v>
      </c>
      <c r="G26" s="109">
        <f t="shared" si="1"/>
        <v>38.8744769874477</v>
      </c>
      <c r="H26" s="109">
        <v>6</v>
      </c>
      <c r="I26" s="109">
        <v>426</v>
      </c>
      <c r="J26" s="29"/>
      <c r="K26" s="29">
        <v>20</v>
      </c>
    </row>
    <row r="27" spans="1:11" ht="12">
      <c r="A27" s="41" t="s">
        <v>364</v>
      </c>
      <c r="B27" s="41" t="s">
        <v>365</v>
      </c>
      <c r="C27" s="76">
        <v>477</v>
      </c>
      <c r="D27" s="107">
        <v>10000</v>
      </c>
      <c r="E27" s="76">
        <f t="shared" si="0"/>
        <v>20.964360587002098</v>
      </c>
      <c r="F27" s="107">
        <v>20934</v>
      </c>
      <c r="G27" s="107">
        <f t="shared" si="1"/>
        <v>43.886792452830186</v>
      </c>
      <c r="H27" s="107">
        <v>527</v>
      </c>
      <c r="I27" s="107">
        <v>1019</v>
      </c>
      <c r="J27" s="76"/>
      <c r="K27" s="76">
        <v>26</v>
      </c>
    </row>
    <row r="28" spans="1:11" ht="12">
      <c r="A28" s="37" t="s">
        <v>59</v>
      </c>
      <c r="B28" s="33" t="s">
        <v>502</v>
      </c>
      <c r="C28" s="29">
        <v>191</v>
      </c>
      <c r="D28" s="109">
        <v>5675</v>
      </c>
      <c r="E28" s="29">
        <f t="shared" si="0"/>
        <v>29.712041884816752</v>
      </c>
      <c r="F28" s="109">
        <v>9960</v>
      </c>
      <c r="G28" s="109">
        <f t="shared" si="1"/>
        <v>52.146596858638745</v>
      </c>
      <c r="H28" s="109">
        <v>42</v>
      </c>
      <c r="I28" s="109">
        <v>423</v>
      </c>
      <c r="J28" s="29">
        <v>15</v>
      </c>
      <c r="K28" s="29">
        <v>39</v>
      </c>
    </row>
    <row r="29" spans="1:11" ht="12">
      <c r="A29" s="47" t="s">
        <v>60</v>
      </c>
      <c r="B29" s="42" t="s">
        <v>516</v>
      </c>
      <c r="C29" s="76">
        <v>388</v>
      </c>
      <c r="D29" s="107">
        <v>5350</v>
      </c>
      <c r="E29" s="76">
        <f t="shared" si="0"/>
        <v>13.788659793814434</v>
      </c>
      <c r="F29" s="107">
        <v>12600</v>
      </c>
      <c r="G29" s="107">
        <f t="shared" si="1"/>
        <v>32.47422680412371</v>
      </c>
      <c r="H29" s="107">
        <v>4</v>
      </c>
      <c r="I29" s="107">
        <v>400</v>
      </c>
      <c r="J29" s="76">
        <v>20</v>
      </c>
      <c r="K29" s="76">
        <v>20</v>
      </c>
    </row>
    <row r="30" spans="1:11" ht="12">
      <c r="A30" s="33" t="s">
        <v>366</v>
      </c>
      <c r="B30" s="33" t="s">
        <v>367</v>
      </c>
      <c r="C30" s="29">
        <v>275</v>
      </c>
      <c r="D30" s="109">
        <v>6525</v>
      </c>
      <c r="E30" s="29">
        <f t="shared" si="0"/>
        <v>23.727272727272727</v>
      </c>
      <c r="F30" s="109">
        <v>7443</v>
      </c>
      <c r="G30" s="109">
        <f t="shared" si="1"/>
        <v>27.065454545454546</v>
      </c>
      <c r="H30" s="109">
        <v>30</v>
      </c>
      <c r="I30" s="109">
        <v>75</v>
      </c>
      <c r="J30" s="29">
        <v>4</v>
      </c>
      <c r="K30" s="29">
        <v>35</v>
      </c>
    </row>
    <row r="31" spans="1:11" ht="12">
      <c r="A31" s="45" t="s">
        <v>623</v>
      </c>
      <c r="B31" s="41" t="s">
        <v>625</v>
      </c>
      <c r="C31" s="76">
        <v>300</v>
      </c>
      <c r="D31" s="107">
        <v>6104</v>
      </c>
      <c r="E31" s="76">
        <f t="shared" si="0"/>
        <v>20.346666666666668</v>
      </c>
      <c r="F31" s="107">
        <v>12020</v>
      </c>
      <c r="G31" s="107">
        <f t="shared" si="1"/>
        <v>40.06666666666667</v>
      </c>
      <c r="H31" s="107">
        <v>24</v>
      </c>
      <c r="I31" s="107">
        <v>32</v>
      </c>
      <c r="J31" s="76"/>
      <c r="K31" s="76">
        <v>22</v>
      </c>
    </row>
    <row r="32" spans="1:11" ht="12">
      <c r="A32" s="37" t="s">
        <v>63</v>
      </c>
      <c r="B32" s="33" t="s">
        <v>517</v>
      </c>
      <c r="C32" s="29">
        <v>659</v>
      </c>
      <c r="D32" s="109">
        <v>19722</v>
      </c>
      <c r="E32" s="29">
        <f t="shared" si="0"/>
        <v>29.927162367223065</v>
      </c>
      <c r="F32" s="109">
        <v>14785</v>
      </c>
      <c r="G32" s="109">
        <f t="shared" si="1"/>
        <v>22.435508345978757</v>
      </c>
      <c r="H32" s="109">
        <v>54</v>
      </c>
      <c r="I32" s="109">
        <v>577</v>
      </c>
      <c r="J32" s="29">
        <v>5</v>
      </c>
      <c r="K32" s="29">
        <v>55</v>
      </c>
    </row>
    <row r="33" spans="1:11" ht="12">
      <c r="A33" s="45" t="s">
        <v>64</v>
      </c>
      <c r="B33" s="41" t="s">
        <v>67</v>
      </c>
      <c r="C33" s="76">
        <v>842</v>
      </c>
      <c r="D33" s="107">
        <v>9384</v>
      </c>
      <c r="E33" s="76">
        <f t="shared" si="0"/>
        <v>11.144893111638956</v>
      </c>
      <c r="F33" s="107">
        <v>13058</v>
      </c>
      <c r="G33" s="107">
        <f t="shared" si="1"/>
        <v>15.508313539192399</v>
      </c>
      <c r="H33" s="107">
        <v>167</v>
      </c>
      <c r="I33" s="107">
        <v>1652</v>
      </c>
      <c r="J33" s="76">
        <v>2</v>
      </c>
      <c r="K33" s="76">
        <v>64</v>
      </c>
    </row>
    <row r="34" spans="1:11" ht="12">
      <c r="A34" s="37" t="s">
        <v>64</v>
      </c>
      <c r="B34" s="33" t="s">
        <v>65</v>
      </c>
      <c r="C34" s="29">
        <v>543</v>
      </c>
      <c r="D34" s="109"/>
      <c r="E34" s="29"/>
      <c r="F34" s="109">
        <v>15974</v>
      </c>
      <c r="G34" s="109">
        <f t="shared" si="1"/>
        <v>29.41804788213628</v>
      </c>
      <c r="H34" s="109">
        <v>199</v>
      </c>
      <c r="I34" s="109">
        <v>630</v>
      </c>
      <c r="J34" s="29">
        <v>63</v>
      </c>
      <c r="K34" s="29">
        <v>49</v>
      </c>
    </row>
    <row r="35" spans="1:11" ht="12">
      <c r="A35" s="45" t="s">
        <v>68</v>
      </c>
      <c r="B35" s="41" t="s">
        <v>457</v>
      </c>
      <c r="C35" s="76">
        <v>239</v>
      </c>
      <c r="D35" s="107">
        <v>5900</v>
      </c>
      <c r="E35" s="76">
        <f t="shared" si="0"/>
        <v>24.686192468619247</v>
      </c>
      <c r="F35" s="107">
        <v>6222</v>
      </c>
      <c r="G35" s="107">
        <f t="shared" si="1"/>
        <v>26.03347280334728</v>
      </c>
      <c r="H35" s="107">
        <v>15</v>
      </c>
      <c r="I35" s="107">
        <v>150</v>
      </c>
      <c r="J35" s="76">
        <v>30</v>
      </c>
      <c r="K35" s="76">
        <v>17</v>
      </c>
    </row>
    <row r="36" spans="1:11" ht="12">
      <c r="A36" s="33" t="s">
        <v>369</v>
      </c>
      <c r="B36" s="33" t="s">
        <v>370</v>
      </c>
      <c r="C36" s="29">
        <v>236</v>
      </c>
      <c r="D36" s="109">
        <v>3659</v>
      </c>
      <c r="E36" s="29">
        <f t="shared" si="0"/>
        <v>15.504237288135593</v>
      </c>
      <c r="F36" s="109">
        <v>10000</v>
      </c>
      <c r="G36" s="109">
        <f t="shared" si="1"/>
        <v>42.3728813559322</v>
      </c>
      <c r="H36" s="109">
        <v>100</v>
      </c>
      <c r="I36" s="109">
        <v>350</v>
      </c>
      <c r="J36" s="29">
        <v>20</v>
      </c>
      <c r="K36" s="29">
        <v>30</v>
      </c>
    </row>
    <row r="37" spans="1:11" ht="12">
      <c r="A37" s="45" t="s">
        <v>71</v>
      </c>
      <c r="B37" s="41" t="s">
        <v>72</v>
      </c>
      <c r="C37" s="76">
        <v>97</v>
      </c>
      <c r="D37" s="107">
        <v>2500</v>
      </c>
      <c r="E37" s="76">
        <f t="shared" si="0"/>
        <v>25.77319587628866</v>
      </c>
      <c r="F37" s="107">
        <v>5600</v>
      </c>
      <c r="G37" s="107">
        <f t="shared" si="1"/>
        <v>57.7319587628866</v>
      </c>
      <c r="H37" s="107">
        <v>10</v>
      </c>
      <c r="I37" s="107">
        <v>40</v>
      </c>
      <c r="J37" s="76">
        <v>20</v>
      </c>
      <c r="K37" s="76">
        <v>3</v>
      </c>
    </row>
    <row r="38" spans="1:11" ht="12">
      <c r="A38" s="37" t="s">
        <v>519</v>
      </c>
      <c r="B38" s="33" t="s">
        <v>520</v>
      </c>
      <c r="C38" s="29">
        <v>180</v>
      </c>
      <c r="D38" s="109">
        <v>7350</v>
      </c>
      <c r="E38" s="29">
        <f t="shared" si="0"/>
        <v>40.833333333333336</v>
      </c>
      <c r="F38" s="109">
        <v>12000</v>
      </c>
      <c r="G38" s="109">
        <f t="shared" si="1"/>
        <v>66.66666666666667</v>
      </c>
      <c r="H38" s="109">
        <v>178</v>
      </c>
      <c r="I38" s="109">
        <v>502</v>
      </c>
      <c r="J38" s="29">
        <v>25</v>
      </c>
      <c r="K38" s="29">
        <v>37</v>
      </c>
    </row>
    <row r="39" spans="1:11" ht="12">
      <c r="A39" s="41" t="s">
        <v>371</v>
      </c>
      <c r="B39" s="41" t="s">
        <v>372</v>
      </c>
      <c r="C39" s="76">
        <v>115</v>
      </c>
      <c r="D39" s="107">
        <v>3000</v>
      </c>
      <c r="E39" s="76">
        <f t="shared" si="0"/>
        <v>26.08695652173913</v>
      </c>
      <c r="F39" s="107">
        <v>6163</v>
      </c>
      <c r="G39" s="107">
        <f t="shared" si="1"/>
        <v>53.59130434782609</v>
      </c>
      <c r="H39" s="107">
        <v>10</v>
      </c>
      <c r="I39" s="107"/>
      <c r="J39" s="76">
        <v>38</v>
      </c>
      <c r="K39" s="76">
        <v>12</v>
      </c>
    </row>
    <row r="40" spans="1:11" ht="12">
      <c r="A40" s="33" t="s">
        <v>373</v>
      </c>
      <c r="B40" s="33" t="s">
        <v>374</v>
      </c>
      <c r="C40" s="29">
        <v>350</v>
      </c>
      <c r="D40" s="109">
        <v>18000</v>
      </c>
      <c r="E40" s="29">
        <f t="shared" si="0"/>
        <v>51.42857142857143</v>
      </c>
      <c r="F40" s="109">
        <v>17285</v>
      </c>
      <c r="G40" s="109">
        <f t="shared" si="1"/>
        <v>49.385714285714286</v>
      </c>
      <c r="H40" s="109">
        <v>2165</v>
      </c>
      <c r="I40" s="109">
        <v>352</v>
      </c>
      <c r="J40" s="29">
        <v>64</v>
      </c>
      <c r="K40" s="29">
        <v>25</v>
      </c>
    </row>
    <row r="41" spans="1:11" ht="12">
      <c r="A41" s="45" t="s">
        <v>75</v>
      </c>
      <c r="B41" s="41" t="s">
        <v>77</v>
      </c>
      <c r="C41" s="76">
        <v>402</v>
      </c>
      <c r="D41" s="107">
        <v>12968</v>
      </c>
      <c r="E41" s="76">
        <f t="shared" si="0"/>
        <v>32.25870646766169</v>
      </c>
      <c r="F41" s="107">
        <v>10016</v>
      </c>
      <c r="G41" s="107">
        <f t="shared" si="1"/>
        <v>24.915422885572138</v>
      </c>
      <c r="H41" s="107">
        <v>120</v>
      </c>
      <c r="I41" s="107">
        <v>693</v>
      </c>
      <c r="J41" s="76"/>
      <c r="K41" s="76">
        <v>28</v>
      </c>
    </row>
    <row r="42" spans="1:11" ht="12">
      <c r="A42" s="37" t="s">
        <v>80</v>
      </c>
      <c r="B42" s="33" t="s">
        <v>81</v>
      </c>
      <c r="C42" s="29">
        <v>90</v>
      </c>
      <c r="D42" s="109">
        <v>1600</v>
      </c>
      <c r="E42" s="29">
        <f t="shared" si="0"/>
        <v>17.77777777777778</v>
      </c>
      <c r="F42" s="109">
        <v>7800</v>
      </c>
      <c r="G42" s="109">
        <f t="shared" si="1"/>
        <v>86.66666666666667</v>
      </c>
      <c r="H42" s="109"/>
      <c r="I42" s="109">
        <v>260</v>
      </c>
      <c r="J42" s="29"/>
      <c r="K42" s="29">
        <v>6</v>
      </c>
    </row>
    <row r="43" spans="1:11" ht="12">
      <c r="A43" s="45" t="s">
        <v>521</v>
      </c>
      <c r="B43" s="41" t="s">
        <v>82</v>
      </c>
      <c r="C43" s="76">
        <v>879</v>
      </c>
      <c r="D43" s="107">
        <v>25000</v>
      </c>
      <c r="E43" s="76">
        <f t="shared" si="0"/>
        <v>28.441410693970422</v>
      </c>
      <c r="F43" s="107">
        <v>20107</v>
      </c>
      <c r="G43" s="107">
        <f t="shared" si="1"/>
        <v>22.87485779294653</v>
      </c>
      <c r="H43" s="107">
        <v>429</v>
      </c>
      <c r="I43" s="107">
        <v>1371</v>
      </c>
      <c r="J43" s="76"/>
      <c r="K43" s="76">
        <v>44</v>
      </c>
    </row>
    <row r="44" spans="1:11" ht="12">
      <c r="A44" s="33" t="s">
        <v>85</v>
      </c>
      <c r="B44" s="33" t="s">
        <v>382</v>
      </c>
      <c r="C44" s="29">
        <v>501</v>
      </c>
      <c r="D44" s="109">
        <v>9600</v>
      </c>
      <c r="E44" s="29">
        <f t="shared" si="0"/>
        <v>19.161676646706585</v>
      </c>
      <c r="F44" s="109">
        <v>7969</v>
      </c>
      <c r="G44" s="109">
        <f t="shared" si="1"/>
        <v>15.9061876247505</v>
      </c>
      <c r="H44" s="109">
        <v>48</v>
      </c>
      <c r="I44" s="109">
        <v>555</v>
      </c>
      <c r="J44" s="29">
        <v>6</v>
      </c>
      <c r="K44" s="29">
        <v>42</v>
      </c>
    </row>
    <row r="45" spans="1:11" ht="12">
      <c r="A45" s="45" t="s">
        <v>522</v>
      </c>
      <c r="B45" s="41" t="s">
        <v>523</v>
      </c>
      <c r="C45" s="76">
        <v>1923</v>
      </c>
      <c r="D45" s="107">
        <v>54095</v>
      </c>
      <c r="E45" s="76">
        <f t="shared" si="0"/>
        <v>28.130525221008842</v>
      </c>
      <c r="F45" s="107">
        <v>24864</v>
      </c>
      <c r="G45" s="107">
        <f t="shared" si="1"/>
        <v>12.929797191887676</v>
      </c>
      <c r="H45" s="107">
        <v>206</v>
      </c>
      <c r="I45" s="107">
        <v>4022</v>
      </c>
      <c r="J45" s="76">
        <v>27</v>
      </c>
      <c r="K45" s="76">
        <v>160</v>
      </c>
    </row>
    <row r="46" spans="1:11" ht="12">
      <c r="A46" s="33" t="s">
        <v>383</v>
      </c>
      <c r="B46" s="33" t="s">
        <v>524</v>
      </c>
      <c r="C46" s="29">
        <v>375</v>
      </c>
      <c r="D46" s="109">
        <v>9000</v>
      </c>
      <c r="E46" s="29">
        <f t="shared" si="0"/>
        <v>24</v>
      </c>
      <c r="F46" s="109">
        <v>12099</v>
      </c>
      <c r="G46" s="109">
        <f t="shared" si="1"/>
        <v>32.264</v>
      </c>
      <c r="H46" s="109">
        <v>42</v>
      </c>
      <c r="I46" s="109">
        <v>204</v>
      </c>
      <c r="J46" s="29">
        <v>10</v>
      </c>
      <c r="K46" s="29">
        <v>58</v>
      </c>
    </row>
    <row r="47" spans="1:11" ht="12">
      <c r="A47" s="41" t="s">
        <v>386</v>
      </c>
      <c r="B47" s="41" t="s">
        <v>387</v>
      </c>
      <c r="C47" s="76">
        <v>425</v>
      </c>
      <c r="D47" s="107">
        <v>8100</v>
      </c>
      <c r="E47" s="76">
        <f t="shared" si="0"/>
        <v>19.058823529411764</v>
      </c>
      <c r="F47" s="107">
        <v>51732</v>
      </c>
      <c r="G47" s="107">
        <f t="shared" si="1"/>
        <v>121.72235294117647</v>
      </c>
      <c r="H47" s="107">
        <v>2782</v>
      </c>
      <c r="I47" s="107"/>
      <c r="J47" s="76"/>
      <c r="K47" s="76"/>
    </row>
    <row r="48" spans="1:11" ht="12">
      <c r="A48" s="33" t="s">
        <v>386</v>
      </c>
      <c r="B48" s="33" t="s">
        <v>388</v>
      </c>
      <c r="C48" s="29">
        <v>475</v>
      </c>
      <c r="D48" s="109">
        <v>8500</v>
      </c>
      <c r="E48" s="29">
        <f t="shared" si="0"/>
        <v>17.894736842105264</v>
      </c>
      <c r="F48" s="109">
        <v>25366</v>
      </c>
      <c r="G48" s="109">
        <f t="shared" si="1"/>
        <v>53.40210526315789</v>
      </c>
      <c r="H48" s="109">
        <v>10</v>
      </c>
      <c r="I48" s="109">
        <v>800</v>
      </c>
      <c r="J48" s="29"/>
      <c r="K48" s="29">
        <v>23</v>
      </c>
    </row>
    <row r="49" spans="1:11" ht="12">
      <c r="A49" s="41" t="s">
        <v>390</v>
      </c>
      <c r="B49" s="41" t="s">
        <v>391</v>
      </c>
      <c r="C49" s="76">
        <v>364</v>
      </c>
      <c r="D49" s="107">
        <v>6500</v>
      </c>
      <c r="E49" s="76">
        <f t="shared" si="0"/>
        <v>17.857142857142858</v>
      </c>
      <c r="F49" s="107"/>
      <c r="G49" s="107"/>
      <c r="H49" s="107"/>
      <c r="I49" s="107"/>
      <c r="J49" s="76"/>
      <c r="K49" s="76"/>
    </row>
    <row r="50" spans="1:11" ht="12">
      <c r="A50" s="37" t="s">
        <v>87</v>
      </c>
      <c r="B50" s="33" t="s">
        <v>525</v>
      </c>
      <c r="C50" s="29">
        <v>524</v>
      </c>
      <c r="D50" s="109">
        <v>12000</v>
      </c>
      <c r="E50" s="29">
        <f t="shared" si="0"/>
        <v>22.900763358778626</v>
      </c>
      <c r="F50" s="109">
        <v>17800</v>
      </c>
      <c r="G50" s="109">
        <f t="shared" si="1"/>
        <v>33.969465648854964</v>
      </c>
      <c r="H50" s="109">
        <v>50</v>
      </c>
      <c r="I50" s="109">
        <v>450</v>
      </c>
      <c r="J50" s="29">
        <v>25</v>
      </c>
      <c r="K50" s="29">
        <v>52</v>
      </c>
    </row>
    <row r="51" spans="1:11" ht="12">
      <c r="A51" s="45" t="s">
        <v>88</v>
      </c>
      <c r="B51" s="41" t="s">
        <v>89</v>
      </c>
      <c r="C51" s="76">
        <v>116</v>
      </c>
      <c r="D51" s="107">
        <v>2500</v>
      </c>
      <c r="E51" s="76">
        <f t="shared" si="0"/>
        <v>21.551724137931036</v>
      </c>
      <c r="F51" s="107">
        <v>5500</v>
      </c>
      <c r="G51" s="107">
        <f t="shared" si="1"/>
        <v>47.41379310344828</v>
      </c>
      <c r="H51" s="107">
        <v>50</v>
      </c>
      <c r="I51" s="107">
        <v>210</v>
      </c>
      <c r="J51" s="76">
        <v>10</v>
      </c>
      <c r="K51" s="76">
        <v>7</v>
      </c>
    </row>
    <row r="52" spans="1:11" ht="12">
      <c r="A52" s="37" t="s">
        <v>90</v>
      </c>
      <c r="B52" s="33" t="s">
        <v>91</v>
      </c>
      <c r="C52" s="29">
        <v>198</v>
      </c>
      <c r="D52" s="109">
        <v>3850</v>
      </c>
      <c r="E52" s="29">
        <f t="shared" si="0"/>
        <v>19.444444444444443</v>
      </c>
      <c r="F52" s="109">
        <v>8550</v>
      </c>
      <c r="G52" s="109">
        <f t="shared" si="1"/>
        <v>43.18181818181818</v>
      </c>
      <c r="H52" s="109">
        <v>38</v>
      </c>
      <c r="I52" s="109">
        <v>125</v>
      </c>
      <c r="J52" s="29"/>
      <c r="K52" s="29">
        <v>14</v>
      </c>
    </row>
    <row r="53" spans="1:11" ht="12">
      <c r="A53" s="45" t="s">
        <v>92</v>
      </c>
      <c r="B53" s="41" t="s">
        <v>93</v>
      </c>
      <c r="C53" s="76">
        <v>130</v>
      </c>
      <c r="D53" s="107">
        <v>3800</v>
      </c>
      <c r="E53" s="76">
        <f t="shared" si="0"/>
        <v>29.23076923076923</v>
      </c>
      <c r="F53" s="107">
        <v>4286</v>
      </c>
      <c r="G53" s="107">
        <f t="shared" si="1"/>
        <v>32.96923076923077</v>
      </c>
      <c r="H53" s="107">
        <v>65</v>
      </c>
      <c r="I53" s="107">
        <v>115</v>
      </c>
      <c r="J53" s="76">
        <v>10</v>
      </c>
      <c r="K53" s="76">
        <v>9</v>
      </c>
    </row>
    <row r="54" spans="1:11" ht="12">
      <c r="A54" s="37" t="s">
        <v>94</v>
      </c>
      <c r="B54" s="33" t="s">
        <v>526</v>
      </c>
      <c r="C54" s="29">
        <v>699</v>
      </c>
      <c r="D54" s="109">
        <v>16500</v>
      </c>
      <c r="E54" s="29">
        <f t="shared" si="0"/>
        <v>23.605150214592275</v>
      </c>
      <c r="F54" s="109">
        <v>23796</v>
      </c>
      <c r="G54" s="109">
        <f t="shared" si="1"/>
        <v>34.042918454935624</v>
      </c>
      <c r="H54" s="109">
        <v>7</v>
      </c>
      <c r="I54" s="109">
        <v>1289</v>
      </c>
      <c r="J54" s="29">
        <v>31</v>
      </c>
      <c r="K54" s="29">
        <v>41</v>
      </c>
    </row>
    <row r="55" spans="1:11" ht="12">
      <c r="A55" s="45" t="s">
        <v>98</v>
      </c>
      <c r="B55" s="41" t="s">
        <v>99</v>
      </c>
      <c r="C55" s="76">
        <v>76</v>
      </c>
      <c r="D55" s="107">
        <v>4025</v>
      </c>
      <c r="E55" s="76">
        <f t="shared" si="0"/>
        <v>52.96052631578947</v>
      </c>
      <c r="F55" s="107">
        <v>3700</v>
      </c>
      <c r="G55" s="107">
        <f t="shared" si="1"/>
        <v>48.68421052631579</v>
      </c>
      <c r="H55" s="107">
        <v>105</v>
      </c>
      <c r="I55" s="107">
        <v>207</v>
      </c>
      <c r="J55" s="76">
        <v>75</v>
      </c>
      <c r="K55" s="76">
        <v>10</v>
      </c>
    </row>
    <row r="56" spans="1:11" ht="12">
      <c r="A56" s="37" t="s">
        <v>104</v>
      </c>
      <c r="B56" s="33" t="s">
        <v>105</v>
      </c>
      <c r="C56" s="29">
        <v>334</v>
      </c>
      <c r="D56" s="109">
        <v>8688</v>
      </c>
      <c r="E56" s="29">
        <f t="shared" si="0"/>
        <v>26.01197604790419</v>
      </c>
      <c r="F56" s="109">
        <v>12792</v>
      </c>
      <c r="G56" s="109">
        <f t="shared" si="1"/>
        <v>38.29940119760479</v>
      </c>
      <c r="H56" s="109">
        <v>30</v>
      </c>
      <c r="I56" s="109">
        <v>374</v>
      </c>
      <c r="J56" s="29">
        <v>50</v>
      </c>
      <c r="K56" s="29">
        <v>40</v>
      </c>
    </row>
    <row r="57" spans="1:11" ht="12">
      <c r="A57" s="45" t="s">
        <v>106</v>
      </c>
      <c r="B57" s="41" t="s">
        <v>107</v>
      </c>
      <c r="C57" s="76">
        <v>320</v>
      </c>
      <c r="D57" s="107">
        <v>8120</v>
      </c>
      <c r="E57" s="76">
        <f t="shared" si="0"/>
        <v>25.375</v>
      </c>
      <c r="F57" s="107">
        <v>10351</v>
      </c>
      <c r="G57" s="107">
        <f t="shared" si="1"/>
        <v>32.346875</v>
      </c>
      <c r="H57" s="107"/>
      <c r="I57" s="107">
        <v>3147</v>
      </c>
      <c r="J57" s="76"/>
      <c r="K57" s="76">
        <v>23</v>
      </c>
    </row>
    <row r="58" spans="1:11" ht="12">
      <c r="A58" s="37" t="s">
        <v>108</v>
      </c>
      <c r="B58" s="33" t="s">
        <v>109</v>
      </c>
      <c r="C58" s="29">
        <v>508</v>
      </c>
      <c r="D58" s="109">
        <v>19516</v>
      </c>
      <c r="E58" s="29">
        <f t="shared" si="0"/>
        <v>38.41732283464567</v>
      </c>
      <c r="F58" s="109">
        <v>30495</v>
      </c>
      <c r="G58" s="109">
        <f t="shared" si="1"/>
        <v>60.02952755905512</v>
      </c>
      <c r="H58" s="109">
        <v>427</v>
      </c>
      <c r="I58" s="109">
        <v>1276</v>
      </c>
      <c r="J58" s="29">
        <v>483</v>
      </c>
      <c r="K58" s="29">
        <v>35</v>
      </c>
    </row>
    <row r="59" spans="1:11" ht="12">
      <c r="A59" s="45" t="s">
        <v>112</v>
      </c>
      <c r="B59" s="41" t="s">
        <v>113</v>
      </c>
      <c r="C59" s="76">
        <v>130</v>
      </c>
      <c r="D59" s="107">
        <v>4415</v>
      </c>
      <c r="E59" s="76">
        <f t="shared" si="0"/>
        <v>33.96153846153846</v>
      </c>
      <c r="F59" s="107">
        <v>5400</v>
      </c>
      <c r="G59" s="107">
        <f t="shared" si="1"/>
        <v>41.53846153846154</v>
      </c>
      <c r="H59" s="107">
        <v>40</v>
      </c>
      <c r="I59" s="107">
        <v>192</v>
      </c>
      <c r="J59" s="76"/>
      <c r="K59" s="76">
        <v>17</v>
      </c>
    </row>
    <row r="60" spans="1:11" ht="12">
      <c r="A60" s="37" t="s">
        <v>114</v>
      </c>
      <c r="B60" s="33" t="s">
        <v>115</v>
      </c>
      <c r="C60" s="29">
        <v>245</v>
      </c>
      <c r="D60" s="109">
        <v>5284</v>
      </c>
      <c r="E60" s="29">
        <f t="shared" si="0"/>
        <v>21.56734693877551</v>
      </c>
      <c r="F60" s="109">
        <v>8262</v>
      </c>
      <c r="G60" s="109">
        <f t="shared" si="1"/>
        <v>33.72244897959184</v>
      </c>
      <c r="H60" s="109"/>
      <c r="I60" s="109">
        <v>301</v>
      </c>
      <c r="J60" s="29">
        <v>3</v>
      </c>
      <c r="K60" s="29">
        <v>18</v>
      </c>
    </row>
    <row r="61" spans="1:11" ht="12">
      <c r="A61" s="45" t="s">
        <v>116</v>
      </c>
      <c r="B61" s="41" t="s">
        <v>530</v>
      </c>
      <c r="C61" s="76">
        <v>950</v>
      </c>
      <c r="D61" s="107">
        <v>24420</v>
      </c>
      <c r="E61" s="76">
        <f t="shared" si="0"/>
        <v>25.705263157894738</v>
      </c>
      <c r="F61" s="107">
        <v>16000</v>
      </c>
      <c r="G61" s="107">
        <f t="shared" si="1"/>
        <v>16.842105263157894</v>
      </c>
      <c r="H61" s="107">
        <v>460</v>
      </c>
      <c r="I61" s="107">
        <v>960</v>
      </c>
      <c r="J61" s="76">
        <v>25</v>
      </c>
      <c r="K61" s="76">
        <v>42</v>
      </c>
    </row>
    <row r="62" spans="1:11" ht="12">
      <c r="A62" s="34" t="s">
        <v>313</v>
      </c>
      <c r="B62" s="34" t="s">
        <v>314</v>
      </c>
      <c r="C62" s="29">
        <v>89</v>
      </c>
      <c r="D62" s="109">
        <v>2000</v>
      </c>
      <c r="E62" s="29">
        <f t="shared" si="0"/>
        <v>22.471910112359552</v>
      </c>
      <c r="F62" s="109">
        <v>4500</v>
      </c>
      <c r="G62" s="109">
        <f t="shared" si="1"/>
        <v>50.561797752808985</v>
      </c>
      <c r="H62" s="109"/>
      <c r="I62" s="109">
        <v>100</v>
      </c>
      <c r="J62" s="29"/>
      <c r="K62" s="29">
        <v>3</v>
      </c>
    </row>
    <row r="63" spans="1:11" ht="12">
      <c r="A63" s="45" t="s">
        <v>119</v>
      </c>
      <c r="B63" s="41" t="s">
        <v>120</v>
      </c>
      <c r="C63" s="76">
        <v>472</v>
      </c>
      <c r="D63" s="107">
        <v>9270</v>
      </c>
      <c r="E63" s="76">
        <f t="shared" si="0"/>
        <v>19.639830508474578</v>
      </c>
      <c r="F63" s="107">
        <v>13508</v>
      </c>
      <c r="G63" s="107">
        <f t="shared" si="1"/>
        <v>28.61864406779661</v>
      </c>
      <c r="H63" s="107">
        <v>237</v>
      </c>
      <c r="I63" s="107">
        <v>582</v>
      </c>
      <c r="J63" s="76"/>
      <c r="K63" s="76">
        <v>46</v>
      </c>
    </row>
    <row r="64" spans="1:11" ht="12">
      <c r="A64" s="34" t="s">
        <v>119</v>
      </c>
      <c r="B64" s="34" t="s">
        <v>316</v>
      </c>
      <c r="C64" s="29">
        <v>261</v>
      </c>
      <c r="D64" s="109">
        <v>9500</v>
      </c>
      <c r="E64" s="29">
        <f t="shared" si="0"/>
        <v>36.39846743295019</v>
      </c>
      <c r="F64" s="109">
        <v>10309</v>
      </c>
      <c r="G64" s="109">
        <f t="shared" si="1"/>
        <v>39.49808429118774</v>
      </c>
      <c r="H64" s="109">
        <v>100</v>
      </c>
      <c r="I64" s="109">
        <v>489</v>
      </c>
      <c r="J64" s="29"/>
      <c r="K64" s="29">
        <v>28</v>
      </c>
    </row>
    <row r="65" spans="1:11" ht="12">
      <c r="A65" s="45" t="s">
        <v>121</v>
      </c>
      <c r="B65" s="41" t="s">
        <v>531</v>
      </c>
      <c r="C65" s="76">
        <v>1000</v>
      </c>
      <c r="D65" s="107">
        <v>25210</v>
      </c>
      <c r="E65" s="76">
        <f t="shared" si="0"/>
        <v>25.21</v>
      </c>
      <c r="F65" s="107">
        <v>11754</v>
      </c>
      <c r="G65" s="107">
        <f t="shared" si="1"/>
        <v>11.754</v>
      </c>
      <c r="H65" s="107">
        <v>196</v>
      </c>
      <c r="I65" s="107">
        <v>1886</v>
      </c>
      <c r="J65" s="76">
        <v>90</v>
      </c>
      <c r="K65" s="76">
        <v>74</v>
      </c>
    </row>
    <row r="66" spans="1:11" ht="12">
      <c r="A66" s="37" t="s">
        <v>123</v>
      </c>
      <c r="B66" s="33" t="s">
        <v>124</v>
      </c>
      <c r="C66" s="29">
        <v>122</v>
      </c>
      <c r="D66" s="109">
        <v>3600</v>
      </c>
      <c r="E66" s="29">
        <f t="shared" si="0"/>
        <v>29.508196721311474</v>
      </c>
      <c r="F66" s="109">
        <v>7800</v>
      </c>
      <c r="G66" s="109">
        <f t="shared" si="1"/>
        <v>63.9344262295082</v>
      </c>
      <c r="H66" s="109">
        <v>25</v>
      </c>
      <c r="I66" s="109">
        <v>200</v>
      </c>
      <c r="J66" s="29"/>
      <c r="K66" s="29">
        <v>12</v>
      </c>
    </row>
    <row r="67" spans="1:11" ht="12">
      <c r="A67" s="45" t="s">
        <v>470</v>
      </c>
      <c r="B67" s="41" t="s">
        <v>125</v>
      </c>
      <c r="C67" s="76">
        <v>280</v>
      </c>
      <c r="D67" s="107">
        <v>8000</v>
      </c>
      <c r="E67" s="76">
        <f aca="true" t="shared" si="2" ref="E67:E130">SUM(D67/C67)</f>
        <v>28.571428571428573</v>
      </c>
      <c r="F67" s="107">
        <v>9532</v>
      </c>
      <c r="G67" s="107">
        <f aca="true" t="shared" si="3" ref="G67:G130">SUM(F67/C67)</f>
        <v>34.042857142857144</v>
      </c>
      <c r="H67" s="107">
        <v>85</v>
      </c>
      <c r="I67" s="107">
        <v>200</v>
      </c>
      <c r="J67" s="76"/>
      <c r="K67" s="76">
        <v>20</v>
      </c>
    </row>
    <row r="68" spans="1:11" ht="12">
      <c r="A68" s="37" t="s">
        <v>126</v>
      </c>
      <c r="B68" s="33" t="s">
        <v>127</v>
      </c>
      <c r="C68" s="29">
        <v>125</v>
      </c>
      <c r="D68" s="109">
        <v>1800</v>
      </c>
      <c r="E68" s="29">
        <f t="shared" si="2"/>
        <v>14.4</v>
      </c>
      <c r="F68" s="109">
        <v>4000</v>
      </c>
      <c r="G68" s="109">
        <f t="shared" si="3"/>
        <v>32</v>
      </c>
      <c r="H68" s="109">
        <v>5</v>
      </c>
      <c r="I68" s="109"/>
      <c r="J68" s="29"/>
      <c r="K68" s="29">
        <v>10</v>
      </c>
    </row>
    <row r="69" spans="1:11" ht="12">
      <c r="A69" s="45" t="s">
        <v>130</v>
      </c>
      <c r="B69" s="41" t="s">
        <v>131</v>
      </c>
      <c r="C69" s="76">
        <v>212</v>
      </c>
      <c r="D69" s="107">
        <v>4134</v>
      </c>
      <c r="E69" s="76">
        <f t="shared" si="2"/>
        <v>19.5</v>
      </c>
      <c r="F69" s="107">
        <v>10626</v>
      </c>
      <c r="G69" s="107">
        <f t="shared" si="3"/>
        <v>50.12264150943396</v>
      </c>
      <c r="H69" s="107">
        <v>63</v>
      </c>
      <c r="I69" s="107">
        <v>595</v>
      </c>
      <c r="J69" s="76">
        <v>20</v>
      </c>
      <c r="K69" s="76">
        <v>27</v>
      </c>
    </row>
    <row r="70" spans="1:11" ht="12">
      <c r="A70" s="37" t="s">
        <v>132</v>
      </c>
      <c r="B70" s="33" t="s">
        <v>134</v>
      </c>
      <c r="C70" s="29">
        <v>625</v>
      </c>
      <c r="D70" s="109">
        <v>21519</v>
      </c>
      <c r="E70" s="29">
        <f t="shared" si="2"/>
        <v>34.4304</v>
      </c>
      <c r="F70" s="109">
        <v>14000</v>
      </c>
      <c r="G70" s="109">
        <f t="shared" si="3"/>
        <v>22.4</v>
      </c>
      <c r="H70" s="109">
        <v>210</v>
      </c>
      <c r="I70" s="109">
        <v>450</v>
      </c>
      <c r="J70" s="29"/>
      <c r="K70" s="29">
        <v>87</v>
      </c>
    </row>
    <row r="71" spans="1:11" ht="12">
      <c r="A71" s="45" t="s">
        <v>132</v>
      </c>
      <c r="B71" s="41" t="s">
        <v>133</v>
      </c>
      <c r="C71" s="76">
        <v>500</v>
      </c>
      <c r="D71" s="107">
        <v>8500</v>
      </c>
      <c r="E71" s="76">
        <f t="shared" si="2"/>
        <v>17</v>
      </c>
      <c r="F71" s="107">
        <v>14112</v>
      </c>
      <c r="G71" s="107">
        <f t="shared" si="3"/>
        <v>28.224</v>
      </c>
      <c r="H71" s="107">
        <v>15</v>
      </c>
      <c r="I71" s="107">
        <v>745</v>
      </c>
      <c r="J71" s="76"/>
      <c r="K71" s="76">
        <v>8</v>
      </c>
    </row>
    <row r="72" spans="1:11" ht="12">
      <c r="A72" s="37" t="s">
        <v>135</v>
      </c>
      <c r="B72" s="33" t="s">
        <v>136</v>
      </c>
      <c r="C72" s="29">
        <v>705</v>
      </c>
      <c r="D72" s="109">
        <v>4000</v>
      </c>
      <c r="E72" s="29">
        <f t="shared" si="2"/>
        <v>5.673758865248227</v>
      </c>
      <c r="F72" s="109">
        <v>13610</v>
      </c>
      <c r="G72" s="109">
        <f t="shared" si="3"/>
        <v>19.30496453900709</v>
      </c>
      <c r="H72" s="109">
        <v>67</v>
      </c>
      <c r="I72" s="109">
        <v>709</v>
      </c>
      <c r="J72" s="29"/>
      <c r="K72" s="29">
        <v>18</v>
      </c>
    </row>
    <row r="73" spans="1:11" ht="12">
      <c r="A73" s="45" t="s">
        <v>135</v>
      </c>
      <c r="B73" s="41" t="s">
        <v>137</v>
      </c>
      <c r="C73" s="76">
        <v>426</v>
      </c>
      <c r="D73" s="107">
        <v>10800</v>
      </c>
      <c r="E73" s="76">
        <f t="shared" si="2"/>
        <v>25.35211267605634</v>
      </c>
      <c r="F73" s="107">
        <v>19733</v>
      </c>
      <c r="G73" s="107">
        <f t="shared" si="3"/>
        <v>46.321596244131456</v>
      </c>
      <c r="H73" s="107">
        <v>106</v>
      </c>
      <c r="I73" s="107">
        <v>139</v>
      </c>
      <c r="J73" s="76">
        <v>1</v>
      </c>
      <c r="K73" s="76">
        <v>5</v>
      </c>
    </row>
    <row r="74" spans="1:11" ht="12">
      <c r="A74" s="37" t="s">
        <v>138</v>
      </c>
      <c r="B74" s="33" t="s">
        <v>139</v>
      </c>
      <c r="C74" s="29">
        <v>80</v>
      </c>
      <c r="D74" s="109">
        <v>2275</v>
      </c>
      <c r="E74" s="29">
        <f t="shared" si="2"/>
        <v>28.4375</v>
      </c>
      <c r="F74" s="109">
        <v>5637</v>
      </c>
      <c r="G74" s="109">
        <f t="shared" si="3"/>
        <v>70.4625</v>
      </c>
      <c r="H74" s="109">
        <v>30</v>
      </c>
      <c r="I74" s="109">
        <v>80</v>
      </c>
      <c r="J74" s="29"/>
      <c r="K74" s="29">
        <v>4</v>
      </c>
    </row>
    <row r="75" spans="1:11" ht="12">
      <c r="A75" s="42" t="s">
        <v>140</v>
      </c>
      <c r="B75" s="42" t="s">
        <v>321</v>
      </c>
      <c r="C75" s="76">
        <v>380</v>
      </c>
      <c r="D75" s="107">
        <v>20050</v>
      </c>
      <c r="E75" s="76">
        <f t="shared" si="2"/>
        <v>52.76315789473684</v>
      </c>
      <c r="F75" s="107">
        <v>20000</v>
      </c>
      <c r="G75" s="107">
        <f t="shared" si="3"/>
        <v>52.63157894736842</v>
      </c>
      <c r="H75" s="107">
        <v>60</v>
      </c>
      <c r="I75" s="107">
        <v>589</v>
      </c>
      <c r="J75" s="76"/>
      <c r="K75" s="76">
        <v>18</v>
      </c>
    </row>
    <row r="76" spans="1:11" ht="12">
      <c r="A76" s="37" t="s">
        <v>142</v>
      </c>
      <c r="B76" s="33" t="s">
        <v>532</v>
      </c>
      <c r="C76" s="29">
        <v>690</v>
      </c>
      <c r="D76" s="109">
        <v>14914</v>
      </c>
      <c r="E76" s="29">
        <f t="shared" si="2"/>
        <v>21.61449275362319</v>
      </c>
      <c r="F76" s="109">
        <v>16565</v>
      </c>
      <c r="G76" s="109">
        <f t="shared" si="3"/>
        <v>24.007246376811594</v>
      </c>
      <c r="H76" s="109"/>
      <c r="I76" s="109">
        <v>889</v>
      </c>
      <c r="J76" s="29"/>
      <c r="K76" s="29">
        <v>23</v>
      </c>
    </row>
    <row r="77" spans="1:11" ht="12">
      <c r="A77" s="45" t="s">
        <v>147</v>
      </c>
      <c r="B77" s="41" t="s">
        <v>148</v>
      </c>
      <c r="C77" s="76">
        <v>243</v>
      </c>
      <c r="D77" s="107">
        <v>5900</v>
      </c>
      <c r="E77" s="76">
        <f t="shared" si="2"/>
        <v>24.279835390946502</v>
      </c>
      <c r="F77" s="107">
        <v>8296</v>
      </c>
      <c r="G77" s="107">
        <f t="shared" si="3"/>
        <v>34.13991769547325</v>
      </c>
      <c r="H77" s="107">
        <v>49</v>
      </c>
      <c r="I77" s="107">
        <v>254</v>
      </c>
      <c r="J77" s="76">
        <v>1</v>
      </c>
      <c r="K77" s="76">
        <v>11</v>
      </c>
    </row>
    <row r="78" spans="1:11" ht="12">
      <c r="A78" s="37" t="s">
        <v>147</v>
      </c>
      <c r="B78" s="33" t="s">
        <v>150</v>
      </c>
      <c r="C78" s="29">
        <v>395</v>
      </c>
      <c r="D78" s="109">
        <v>9600</v>
      </c>
      <c r="E78" s="29">
        <f t="shared" si="2"/>
        <v>24.303797468354432</v>
      </c>
      <c r="F78" s="109">
        <v>9890</v>
      </c>
      <c r="G78" s="109">
        <f t="shared" si="3"/>
        <v>25.037974683544302</v>
      </c>
      <c r="H78" s="109">
        <v>25</v>
      </c>
      <c r="I78" s="109">
        <v>676</v>
      </c>
      <c r="J78" s="29"/>
      <c r="K78" s="29">
        <v>26</v>
      </c>
    </row>
    <row r="79" spans="1:11" ht="12">
      <c r="A79" s="45" t="s">
        <v>147</v>
      </c>
      <c r="B79" s="41" t="s">
        <v>149</v>
      </c>
      <c r="C79" s="76">
        <v>378</v>
      </c>
      <c r="D79" s="107">
        <v>7674</v>
      </c>
      <c r="E79" s="76">
        <f t="shared" si="2"/>
        <v>20.3015873015873</v>
      </c>
      <c r="F79" s="107"/>
      <c r="G79" s="107"/>
      <c r="H79" s="107"/>
      <c r="I79" s="107"/>
      <c r="J79" s="76"/>
      <c r="K79" s="76"/>
    </row>
    <row r="80" spans="1:11" ht="12">
      <c r="A80" s="34" t="s">
        <v>331</v>
      </c>
      <c r="B80" s="34" t="s">
        <v>332</v>
      </c>
      <c r="C80" s="29">
        <v>370</v>
      </c>
      <c r="D80" s="109">
        <v>8850</v>
      </c>
      <c r="E80" s="29">
        <f t="shared" si="2"/>
        <v>23.91891891891892</v>
      </c>
      <c r="F80" s="109">
        <v>9638</v>
      </c>
      <c r="G80" s="109">
        <f t="shared" si="3"/>
        <v>26.048648648648648</v>
      </c>
      <c r="H80" s="109">
        <v>45</v>
      </c>
      <c r="I80" s="109">
        <v>160</v>
      </c>
      <c r="J80" s="29"/>
      <c r="K80" s="29">
        <v>15</v>
      </c>
    </row>
    <row r="81" spans="1:11" ht="12">
      <c r="A81" s="42" t="s">
        <v>331</v>
      </c>
      <c r="B81" s="42" t="s">
        <v>533</v>
      </c>
      <c r="C81" s="76">
        <v>590</v>
      </c>
      <c r="D81" s="107">
        <v>10075</v>
      </c>
      <c r="E81" s="76">
        <f t="shared" si="2"/>
        <v>17.076271186440678</v>
      </c>
      <c r="F81" s="107">
        <v>3250</v>
      </c>
      <c r="G81" s="107">
        <f t="shared" si="3"/>
        <v>5.508474576271187</v>
      </c>
      <c r="H81" s="107">
        <v>102</v>
      </c>
      <c r="I81" s="107">
        <v>550</v>
      </c>
      <c r="J81" s="76"/>
      <c r="K81" s="76">
        <v>38</v>
      </c>
    </row>
    <row r="82" spans="1:11" ht="12">
      <c r="A82" s="38" t="s">
        <v>534</v>
      </c>
      <c r="B82" s="33" t="s">
        <v>535</v>
      </c>
      <c r="C82" s="29">
        <v>130</v>
      </c>
      <c r="D82" s="109">
        <v>4884</v>
      </c>
      <c r="E82" s="29">
        <f t="shared" si="2"/>
        <v>37.56923076923077</v>
      </c>
      <c r="F82" s="109">
        <v>11544</v>
      </c>
      <c r="G82" s="109">
        <f t="shared" si="3"/>
        <v>88.8</v>
      </c>
      <c r="H82" s="109">
        <v>223</v>
      </c>
      <c r="I82" s="109">
        <v>248</v>
      </c>
      <c r="J82" s="29"/>
      <c r="K82" s="29">
        <v>26</v>
      </c>
    </row>
    <row r="83" spans="1:11" ht="12">
      <c r="A83" s="45" t="s">
        <v>154</v>
      </c>
      <c r="B83" s="41" t="s">
        <v>155</v>
      </c>
      <c r="C83" s="76">
        <v>48</v>
      </c>
      <c r="D83" s="107">
        <v>2000</v>
      </c>
      <c r="E83" s="76">
        <f t="shared" si="2"/>
        <v>41.666666666666664</v>
      </c>
      <c r="F83" s="107">
        <v>2500</v>
      </c>
      <c r="G83" s="107">
        <f t="shared" si="3"/>
        <v>52.083333333333336</v>
      </c>
      <c r="H83" s="107"/>
      <c r="I83" s="107">
        <v>100</v>
      </c>
      <c r="J83" s="76"/>
      <c r="K83" s="76">
        <v>6</v>
      </c>
    </row>
    <row r="84" spans="1:11" ht="12">
      <c r="A84" s="37" t="s">
        <v>158</v>
      </c>
      <c r="B84" s="33" t="s">
        <v>159</v>
      </c>
      <c r="C84" s="29">
        <v>284</v>
      </c>
      <c r="D84" s="109">
        <v>8100</v>
      </c>
      <c r="E84" s="29">
        <f t="shared" si="2"/>
        <v>28.52112676056338</v>
      </c>
      <c r="F84" s="109">
        <v>11099</v>
      </c>
      <c r="G84" s="109">
        <f t="shared" si="3"/>
        <v>39.08098591549296</v>
      </c>
      <c r="H84" s="109"/>
      <c r="I84" s="109">
        <v>217</v>
      </c>
      <c r="J84" s="29">
        <v>10</v>
      </c>
      <c r="K84" s="29">
        <v>23</v>
      </c>
    </row>
    <row r="85" spans="1:11" ht="12">
      <c r="A85" s="47" t="s">
        <v>162</v>
      </c>
      <c r="B85" s="41" t="s">
        <v>536</v>
      </c>
      <c r="C85" s="76">
        <v>1100</v>
      </c>
      <c r="D85" s="107">
        <v>17495</v>
      </c>
      <c r="E85" s="76">
        <f t="shared" si="2"/>
        <v>15.904545454545454</v>
      </c>
      <c r="F85" s="107">
        <v>25770</v>
      </c>
      <c r="G85" s="107">
        <f t="shared" si="3"/>
        <v>23.427272727272726</v>
      </c>
      <c r="H85" s="107">
        <v>465</v>
      </c>
      <c r="I85" s="107">
        <v>721</v>
      </c>
      <c r="J85" s="76">
        <v>18</v>
      </c>
      <c r="K85" s="76">
        <v>25</v>
      </c>
    </row>
    <row r="86" spans="1:11" ht="12">
      <c r="A86" s="38" t="s">
        <v>162</v>
      </c>
      <c r="B86" s="33" t="s">
        <v>76</v>
      </c>
      <c r="C86" s="29">
        <v>328</v>
      </c>
      <c r="D86" s="109">
        <v>11062</v>
      </c>
      <c r="E86" s="29">
        <f t="shared" si="2"/>
        <v>33.72560975609756</v>
      </c>
      <c r="F86" s="109">
        <v>10450</v>
      </c>
      <c r="G86" s="109">
        <f t="shared" si="3"/>
        <v>31.859756097560975</v>
      </c>
      <c r="H86" s="109">
        <v>175</v>
      </c>
      <c r="I86" s="109">
        <v>225</v>
      </c>
      <c r="J86" s="29">
        <v>75</v>
      </c>
      <c r="K86" s="29">
        <v>27</v>
      </c>
    </row>
    <row r="87" spans="1:11" ht="12">
      <c r="A87" s="42" t="s">
        <v>338</v>
      </c>
      <c r="B87" s="42" t="s">
        <v>339</v>
      </c>
      <c r="C87" s="76">
        <v>316</v>
      </c>
      <c r="D87" s="107">
        <v>6004</v>
      </c>
      <c r="E87" s="76">
        <f t="shared" si="2"/>
        <v>19</v>
      </c>
      <c r="F87" s="107">
        <v>13720</v>
      </c>
      <c r="G87" s="107">
        <f t="shared" si="3"/>
        <v>43.41772151898734</v>
      </c>
      <c r="H87" s="107">
        <v>84</v>
      </c>
      <c r="I87" s="107">
        <v>279</v>
      </c>
      <c r="J87" s="76">
        <v>13</v>
      </c>
      <c r="K87" s="76">
        <v>13</v>
      </c>
    </row>
    <row r="88" spans="1:11" ht="12">
      <c r="A88" s="34" t="s">
        <v>338</v>
      </c>
      <c r="B88" s="34" t="s">
        <v>340</v>
      </c>
      <c r="C88" s="29">
        <v>411</v>
      </c>
      <c r="D88" s="109">
        <v>8200</v>
      </c>
      <c r="E88" s="29">
        <f t="shared" si="2"/>
        <v>19.951338199513383</v>
      </c>
      <c r="F88" s="109">
        <v>16446</v>
      </c>
      <c r="G88" s="109">
        <f t="shared" si="3"/>
        <v>40.01459854014598</v>
      </c>
      <c r="H88" s="109">
        <v>16</v>
      </c>
      <c r="I88" s="109">
        <v>525</v>
      </c>
      <c r="J88" s="29">
        <v>24</v>
      </c>
      <c r="K88" s="29">
        <v>49</v>
      </c>
    </row>
    <row r="89" spans="1:11" ht="12">
      <c r="A89" s="45" t="s">
        <v>163</v>
      </c>
      <c r="B89" s="41" t="s">
        <v>164</v>
      </c>
      <c r="C89" s="76">
        <v>128</v>
      </c>
      <c r="D89" s="107">
        <v>2830</v>
      </c>
      <c r="E89" s="76">
        <f t="shared" si="2"/>
        <v>22.109375</v>
      </c>
      <c r="F89" s="107">
        <v>4756</v>
      </c>
      <c r="G89" s="107">
        <f t="shared" si="3"/>
        <v>37.15625</v>
      </c>
      <c r="H89" s="107"/>
      <c r="I89" s="107">
        <v>3</v>
      </c>
      <c r="J89" s="76"/>
      <c r="K89" s="76">
        <v>12</v>
      </c>
    </row>
    <row r="90" spans="1:11" ht="12">
      <c r="A90" s="34" t="s">
        <v>347</v>
      </c>
      <c r="B90" s="34" t="s">
        <v>539</v>
      </c>
      <c r="C90" s="29">
        <v>400</v>
      </c>
      <c r="D90" s="109">
        <v>13560</v>
      </c>
      <c r="E90" s="29">
        <f t="shared" si="2"/>
        <v>33.9</v>
      </c>
      <c r="F90" s="109">
        <v>14020</v>
      </c>
      <c r="G90" s="109">
        <f t="shared" si="3"/>
        <v>35.05</v>
      </c>
      <c r="H90" s="109">
        <v>154</v>
      </c>
      <c r="I90" s="109">
        <v>969</v>
      </c>
      <c r="J90" s="29"/>
      <c r="K90" s="29">
        <v>33</v>
      </c>
    </row>
    <row r="91" spans="1:11" ht="12">
      <c r="A91" s="42" t="s">
        <v>348</v>
      </c>
      <c r="B91" s="42" t="s">
        <v>540</v>
      </c>
      <c r="C91" s="76">
        <v>190</v>
      </c>
      <c r="D91" s="107">
        <v>3656</v>
      </c>
      <c r="E91" s="76">
        <f t="shared" si="2"/>
        <v>19.242105263157896</v>
      </c>
      <c r="F91" s="107">
        <v>4830</v>
      </c>
      <c r="G91" s="107">
        <f t="shared" si="3"/>
        <v>25.42105263157895</v>
      </c>
      <c r="H91" s="107">
        <v>25</v>
      </c>
      <c r="I91" s="107">
        <v>150</v>
      </c>
      <c r="J91" s="76">
        <v>25</v>
      </c>
      <c r="K91" s="76">
        <v>14</v>
      </c>
    </row>
    <row r="92" spans="1:11" ht="12">
      <c r="A92" s="37" t="s">
        <v>167</v>
      </c>
      <c r="B92" s="33" t="s">
        <v>499</v>
      </c>
      <c r="C92" s="29">
        <v>243</v>
      </c>
      <c r="D92" s="109">
        <v>6485</v>
      </c>
      <c r="E92" s="29">
        <f t="shared" si="2"/>
        <v>26.68724279835391</v>
      </c>
      <c r="F92" s="109">
        <v>9067</v>
      </c>
      <c r="G92" s="109">
        <f t="shared" si="3"/>
        <v>37.31275720164609</v>
      </c>
      <c r="H92" s="109"/>
      <c r="I92" s="109">
        <v>75</v>
      </c>
      <c r="J92" s="29"/>
      <c r="K92" s="29">
        <v>16</v>
      </c>
    </row>
    <row r="93" spans="1:11" ht="12">
      <c r="A93" s="45" t="s">
        <v>168</v>
      </c>
      <c r="B93" s="41" t="s">
        <v>541</v>
      </c>
      <c r="C93" s="76">
        <v>430</v>
      </c>
      <c r="D93" s="107">
        <v>12375</v>
      </c>
      <c r="E93" s="76">
        <f t="shared" si="2"/>
        <v>28.77906976744186</v>
      </c>
      <c r="F93" s="107">
        <v>20268</v>
      </c>
      <c r="G93" s="107">
        <f t="shared" si="3"/>
        <v>47.13488372093023</v>
      </c>
      <c r="H93" s="107">
        <v>505</v>
      </c>
      <c r="I93" s="107">
        <v>545</v>
      </c>
      <c r="J93" s="76"/>
      <c r="K93" s="76">
        <v>50</v>
      </c>
    </row>
    <row r="94" spans="1:11" ht="12">
      <c r="A94" s="37" t="s">
        <v>169</v>
      </c>
      <c r="B94" s="33" t="s">
        <v>170</v>
      </c>
      <c r="C94" s="29">
        <v>90</v>
      </c>
      <c r="D94" s="109">
        <v>2500</v>
      </c>
      <c r="E94" s="29">
        <f t="shared" si="2"/>
        <v>27.77777777777778</v>
      </c>
      <c r="F94" s="109">
        <v>2300</v>
      </c>
      <c r="G94" s="109">
        <f t="shared" si="3"/>
        <v>25.555555555555557</v>
      </c>
      <c r="H94" s="109">
        <v>10</v>
      </c>
      <c r="I94" s="109">
        <v>40</v>
      </c>
      <c r="J94" s="29"/>
      <c r="K94" s="29">
        <v>8</v>
      </c>
    </row>
    <row r="95" spans="1:11" ht="12">
      <c r="A95" s="45" t="s">
        <v>171</v>
      </c>
      <c r="B95" s="41" t="s">
        <v>172</v>
      </c>
      <c r="C95" s="76">
        <v>207</v>
      </c>
      <c r="D95" s="107">
        <v>4500</v>
      </c>
      <c r="E95" s="76">
        <f t="shared" si="2"/>
        <v>21.73913043478261</v>
      </c>
      <c r="F95" s="107">
        <v>7036</v>
      </c>
      <c r="G95" s="107">
        <f t="shared" si="3"/>
        <v>33.990338164251206</v>
      </c>
      <c r="H95" s="107">
        <v>62</v>
      </c>
      <c r="I95" s="107">
        <v>242</v>
      </c>
      <c r="J95" s="76">
        <v>89</v>
      </c>
      <c r="K95" s="76">
        <v>17</v>
      </c>
    </row>
    <row r="96" spans="1:11" ht="12">
      <c r="A96" s="37" t="s">
        <v>171</v>
      </c>
      <c r="B96" s="33" t="s">
        <v>173</v>
      </c>
      <c r="C96" s="29">
        <v>296</v>
      </c>
      <c r="D96" s="109">
        <v>3000</v>
      </c>
      <c r="E96" s="29">
        <f t="shared" si="2"/>
        <v>10.135135135135135</v>
      </c>
      <c r="F96" s="109">
        <v>7640</v>
      </c>
      <c r="G96" s="109">
        <f t="shared" si="3"/>
        <v>25.81081081081081</v>
      </c>
      <c r="H96" s="109">
        <v>38</v>
      </c>
      <c r="I96" s="109">
        <v>344</v>
      </c>
      <c r="J96" s="29"/>
      <c r="K96" s="29">
        <v>15</v>
      </c>
    </row>
    <row r="97" spans="1:11" ht="12">
      <c r="A97" s="45" t="s">
        <v>174</v>
      </c>
      <c r="B97" s="41" t="s">
        <v>175</v>
      </c>
      <c r="C97" s="76">
        <v>166</v>
      </c>
      <c r="D97" s="107">
        <v>5500</v>
      </c>
      <c r="E97" s="76">
        <f t="shared" si="2"/>
        <v>33.13253012048193</v>
      </c>
      <c r="F97" s="107">
        <v>9121</v>
      </c>
      <c r="G97" s="107">
        <f t="shared" si="3"/>
        <v>54.94578313253012</v>
      </c>
      <c r="H97" s="107">
        <v>30</v>
      </c>
      <c r="I97" s="107">
        <v>170</v>
      </c>
      <c r="J97" s="76">
        <v>125</v>
      </c>
      <c r="K97" s="76">
        <v>18</v>
      </c>
    </row>
    <row r="98" spans="1:11" ht="12">
      <c r="A98" s="37" t="s">
        <v>174</v>
      </c>
      <c r="B98" s="33" t="s">
        <v>176</v>
      </c>
      <c r="C98" s="29">
        <v>171</v>
      </c>
      <c r="D98" s="109">
        <v>5641</v>
      </c>
      <c r="E98" s="29">
        <f t="shared" si="2"/>
        <v>32.98830409356725</v>
      </c>
      <c r="F98" s="109">
        <v>7209</v>
      </c>
      <c r="G98" s="109">
        <f t="shared" si="3"/>
        <v>42.1578947368421</v>
      </c>
      <c r="H98" s="109">
        <v>24</v>
      </c>
      <c r="I98" s="109">
        <v>629</v>
      </c>
      <c r="J98" s="29">
        <v>40</v>
      </c>
      <c r="K98" s="29">
        <v>44</v>
      </c>
    </row>
    <row r="99" spans="1:11" ht="12">
      <c r="A99" s="45" t="s">
        <v>177</v>
      </c>
      <c r="B99" s="41" t="s">
        <v>500</v>
      </c>
      <c r="C99" s="76">
        <v>225</v>
      </c>
      <c r="D99" s="107">
        <v>10000</v>
      </c>
      <c r="E99" s="76">
        <f t="shared" si="2"/>
        <v>44.44444444444444</v>
      </c>
      <c r="F99" s="107">
        <v>24700</v>
      </c>
      <c r="G99" s="107">
        <f t="shared" si="3"/>
        <v>109.77777777777777</v>
      </c>
      <c r="H99" s="107">
        <v>25</v>
      </c>
      <c r="I99" s="107">
        <v>125</v>
      </c>
      <c r="J99" s="76"/>
      <c r="K99" s="76">
        <v>125</v>
      </c>
    </row>
    <row r="100" spans="1:11" ht="12">
      <c r="A100" s="37" t="s">
        <v>178</v>
      </c>
      <c r="B100" s="33" t="s">
        <v>542</v>
      </c>
      <c r="C100" s="29">
        <v>494</v>
      </c>
      <c r="D100" s="109">
        <v>10000</v>
      </c>
      <c r="E100" s="29">
        <f t="shared" si="2"/>
        <v>20.242914979757085</v>
      </c>
      <c r="F100" s="109">
        <v>12509</v>
      </c>
      <c r="G100" s="109">
        <f t="shared" si="3"/>
        <v>25.321862348178136</v>
      </c>
      <c r="H100" s="109">
        <v>4</v>
      </c>
      <c r="I100" s="109">
        <v>175</v>
      </c>
      <c r="J100" s="29">
        <v>4</v>
      </c>
      <c r="K100" s="29">
        <v>28</v>
      </c>
    </row>
    <row r="101" spans="1:11" ht="12">
      <c r="A101" s="45" t="s">
        <v>179</v>
      </c>
      <c r="B101" s="41" t="s">
        <v>180</v>
      </c>
      <c r="C101" s="76">
        <v>248</v>
      </c>
      <c r="D101" s="107">
        <v>10159</v>
      </c>
      <c r="E101" s="76">
        <f t="shared" si="2"/>
        <v>40.96370967741935</v>
      </c>
      <c r="F101" s="107">
        <v>9684</v>
      </c>
      <c r="G101" s="107">
        <f t="shared" si="3"/>
        <v>39.04838709677419</v>
      </c>
      <c r="H101" s="107">
        <v>45</v>
      </c>
      <c r="I101" s="107">
        <v>585</v>
      </c>
      <c r="J101" s="76">
        <v>40</v>
      </c>
      <c r="K101" s="76">
        <v>29</v>
      </c>
    </row>
    <row r="102" spans="1:11" ht="12">
      <c r="A102" s="37" t="s">
        <v>181</v>
      </c>
      <c r="B102" s="33" t="s">
        <v>182</v>
      </c>
      <c r="C102" s="29">
        <v>276</v>
      </c>
      <c r="D102" s="109">
        <v>11500</v>
      </c>
      <c r="E102" s="29">
        <f t="shared" si="2"/>
        <v>41.666666666666664</v>
      </c>
      <c r="F102" s="109">
        <v>10000</v>
      </c>
      <c r="G102" s="109">
        <f t="shared" si="3"/>
        <v>36.231884057971016</v>
      </c>
      <c r="H102" s="109">
        <v>50</v>
      </c>
      <c r="I102" s="109">
        <v>550</v>
      </c>
      <c r="J102" s="29"/>
      <c r="K102" s="29">
        <v>20</v>
      </c>
    </row>
    <row r="103" spans="1:11" ht="12">
      <c r="A103" s="45" t="s">
        <v>184</v>
      </c>
      <c r="B103" s="41" t="s">
        <v>459</v>
      </c>
      <c r="C103" s="76">
        <v>220</v>
      </c>
      <c r="D103" s="107">
        <v>4750</v>
      </c>
      <c r="E103" s="76">
        <f t="shared" si="2"/>
        <v>21.59090909090909</v>
      </c>
      <c r="F103" s="107">
        <v>12821</v>
      </c>
      <c r="G103" s="107">
        <f t="shared" si="3"/>
        <v>58.277272727272724</v>
      </c>
      <c r="H103" s="107">
        <v>235</v>
      </c>
      <c r="I103" s="107">
        <v>1000</v>
      </c>
      <c r="J103" s="76"/>
      <c r="K103" s="76">
        <v>14</v>
      </c>
    </row>
    <row r="104" spans="1:11" ht="12">
      <c r="A104" s="37" t="s">
        <v>185</v>
      </c>
      <c r="B104" s="33" t="s">
        <v>501</v>
      </c>
      <c r="C104" s="29">
        <v>224</v>
      </c>
      <c r="D104" s="109">
        <v>2000</v>
      </c>
      <c r="E104" s="29">
        <f t="shared" si="2"/>
        <v>8.928571428571429</v>
      </c>
      <c r="F104" s="109">
        <v>6459</v>
      </c>
      <c r="G104" s="109">
        <f t="shared" si="3"/>
        <v>28.834821428571427</v>
      </c>
      <c r="H104" s="109">
        <v>38</v>
      </c>
      <c r="I104" s="109">
        <v>262</v>
      </c>
      <c r="J104" s="29"/>
      <c r="K104" s="29">
        <v>13</v>
      </c>
    </row>
    <row r="105" spans="1:11" ht="12">
      <c r="A105" s="41" t="s">
        <v>185</v>
      </c>
      <c r="B105" s="41" t="s">
        <v>419</v>
      </c>
      <c r="C105" s="76">
        <v>124</v>
      </c>
      <c r="D105" s="107">
        <v>2000</v>
      </c>
      <c r="E105" s="76">
        <f t="shared" si="2"/>
        <v>16.129032258064516</v>
      </c>
      <c r="F105" s="107">
        <v>3000</v>
      </c>
      <c r="G105" s="107">
        <f t="shared" si="3"/>
        <v>24.193548387096776</v>
      </c>
      <c r="H105" s="107"/>
      <c r="I105" s="107"/>
      <c r="J105" s="76"/>
      <c r="K105" s="76"/>
    </row>
    <row r="106" spans="1:11" ht="12">
      <c r="A106" s="37" t="s">
        <v>188</v>
      </c>
      <c r="B106" s="33" t="s">
        <v>189</v>
      </c>
      <c r="C106" s="29">
        <v>419</v>
      </c>
      <c r="D106" s="109">
        <v>11650</v>
      </c>
      <c r="E106" s="29">
        <f t="shared" si="2"/>
        <v>27.804295942720763</v>
      </c>
      <c r="F106" s="109">
        <v>12987</v>
      </c>
      <c r="G106" s="109">
        <f t="shared" si="3"/>
        <v>30.99522673031026</v>
      </c>
      <c r="H106" s="109">
        <v>40</v>
      </c>
      <c r="I106" s="109">
        <v>655</v>
      </c>
      <c r="J106" s="29">
        <v>77</v>
      </c>
      <c r="K106" s="29">
        <v>61</v>
      </c>
    </row>
    <row r="107" spans="1:11" ht="12">
      <c r="A107" s="41" t="s">
        <v>190</v>
      </c>
      <c r="B107" s="41" t="s">
        <v>422</v>
      </c>
      <c r="C107" s="76">
        <v>137</v>
      </c>
      <c r="D107" s="107">
        <v>1000</v>
      </c>
      <c r="E107" s="76">
        <f t="shared" si="2"/>
        <v>7.299270072992701</v>
      </c>
      <c r="F107" s="107">
        <v>6000</v>
      </c>
      <c r="G107" s="107">
        <f t="shared" si="3"/>
        <v>43.7956204379562</v>
      </c>
      <c r="H107" s="107">
        <v>20</v>
      </c>
      <c r="I107" s="107">
        <v>350</v>
      </c>
      <c r="J107" s="76"/>
      <c r="K107" s="76">
        <v>20</v>
      </c>
    </row>
    <row r="108" spans="1:11" ht="12">
      <c r="A108" s="37" t="s">
        <v>190</v>
      </c>
      <c r="B108" s="33" t="s">
        <v>192</v>
      </c>
      <c r="C108" s="29">
        <v>1264</v>
      </c>
      <c r="D108" s="109">
        <v>25450</v>
      </c>
      <c r="E108" s="29">
        <f t="shared" si="2"/>
        <v>20.134493670886076</v>
      </c>
      <c r="F108" s="109">
        <v>14254</v>
      </c>
      <c r="G108" s="109">
        <f t="shared" si="3"/>
        <v>11.276898734177216</v>
      </c>
      <c r="H108" s="109">
        <v>88</v>
      </c>
      <c r="I108" s="109">
        <v>1306</v>
      </c>
      <c r="J108" s="29">
        <v>75</v>
      </c>
      <c r="K108" s="29">
        <v>34</v>
      </c>
    </row>
    <row r="109" spans="1:11" ht="12">
      <c r="A109" s="41" t="s">
        <v>545</v>
      </c>
      <c r="B109" s="41" t="s">
        <v>561</v>
      </c>
      <c r="C109" s="76">
        <v>696</v>
      </c>
      <c r="D109" s="107">
        <v>16500</v>
      </c>
      <c r="E109" s="76">
        <f t="shared" si="2"/>
        <v>23.70689655172414</v>
      </c>
      <c r="F109" s="107">
        <v>16421</v>
      </c>
      <c r="G109" s="107">
        <f t="shared" si="3"/>
        <v>23.5933908045977</v>
      </c>
      <c r="H109" s="107">
        <v>52</v>
      </c>
      <c r="I109" s="107">
        <v>945</v>
      </c>
      <c r="J109" s="76"/>
      <c r="K109" s="76">
        <v>42</v>
      </c>
    </row>
    <row r="110" spans="1:11" ht="12">
      <c r="A110" s="33" t="s">
        <v>546</v>
      </c>
      <c r="B110" s="33" t="s">
        <v>213</v>
      </c>
      <c r="C110" s="29">
        <v>1025</v>
      </c>
      <c r="D110" s="109">
        <v>9790</v>
      </c>
      <c r="E110" s="29">
        <f t="shared" si="2"/>
        <v>9.551219512195122</v>
      </c>
      <c r="F110" s="109">
        <v>18247</v>
      </c>
      <c r="G110" s="109">
        <f t="shared" si="3"/>
        <v>17.801951219512194</v>
      </c>
      <c r="H110" s="109">
        <v>32</v>
      </c>
      <c r="I110" s="109">
        <v>340</v>
      </c>
      <c r="J110" s="29"/>
      <c r="K110" s="29">
        <v>60</v>
      </c>
    </row>
    <row r="111" spans="1:11" ht="12">
      <c r="A111" s="45" t="s">
        <v>546</v>
      </c>
      <c r="B111" s="41" t="s">
        <v>471</v>
      </c>
      <c r="C111" s="76">
        <v>693</v>
      </c>
      <c r="D111" s="107">
        <v>14400</v>
      </c>
      <c r="E111" s="76">
        <f t="shared" si="2"/>
        <v>20.77922077922078</v>
      </c>
      <c r="F111" s="107">
        <v>23790</v>
      </c>
      <c r="G111" s="107">
        <f t="shared" si="3"/>
        <v>34.32900432900433</v>
      </c>
      <c r="H111" s="107">
        <v>80</v>
      </c>
      <c r="I111" s="107">
        <v>300</v>
      </c>
      <c r="J111" s="76"/>
      <c r="K111" s="76">
        <v>5</v>
      </c>
    </row>
    <row r="112" spans="1:11" ht="12">
      <c r="A112" s="38" t="s">
        <v>194</v>
      </c>
      <c r="B112" s="34" t="s">
        <v>195</v>
      </c>
      <c r="C112" s="29">
        <v>93</v>
      </c>
      <c r="D112" s="109">
        <v>2550</v>
      </c>
      <c r="E112" s="29">
        <f t="shared" si="2"/>
        <v>27.419354838709676</v>
      </c>
      <c r="F112" s="109">
        <v>6200</v>
      </c>
      <c r="G112" s="109">
        <f t="shared" si="3"/>
        <v>66.66666666666667</v>
      </c>
      <c r="H112" s="109">
        <v>35</v>
      </c>
      <c r="I112" s="109">
        <v>140</v>
      </c>
      <c r="J112" s="29"/>
      <c r="K112" s="29">
        <v>12</v>
      </c>
    </row>
    <row r="113" spans="1:11" ht="12">
      <c r="A113" s="45" t="s">
        <v>196</v>
      </c>
      <c r="B113" s="41" t="s">
        <v>547</v>
      </c>
      <c r="C113" s="76">
        <v>267</v>
      </c>
      <c r="D113" s="107">
        <v>18257</v>
      </c>
      <c r="E113" s="76">
        <f t="shared" si="2"/>
        <v>68.37827715355806</v>
      </c>
      <c r="F113" s="107">
        <v>16667</v>
      </c>
      <c r="G113" s="107">
        <f t="shared" si="3"/>
        <v>62.42322097378277</v>
      </c>
      <c r="H113" s="107">
        <v>221</v>
      </c>
      <c r="I113" s="107">
        <v>655</v>
      </c>
      <c r="J113" s="76">
        <v>27</v>
      </c>
      <c r="K113" s="76">
        <v>55</v>
      </c>
    </row>
    <row r="114" spans="1:11" ht="12">
      <c r="A114" s="37" t="s">
        <v>197</v>
      </c>
      <c r="B114" s="33" t="s">
        <v>199</v>
      </c>
      <c r="C114" s="29">
        <v>86</v>
      </c>
      <c r="D114" s="109">
        <v>4600</v>
      </c>
      <c r="E114" s="29">
        <f t="shared" si="2"/>
        <v>53.48837209302326</v>
      </c>
      <c r="F114" s="109">
        <v>5658</v>
      </c>
      <c r="G114" s="109">
        <f t="shared" si="3"/>
        <v>65.79069767441861</v>
      </c>
      <c r="H114" s="109">
        <v>59</v>
      </c>
      <c r="I114" s="109">
        <v>101</v>
      </c>
      <c r="J114" s="29">
        <v>30</v>
      </c>
      <c r="K114" s="29">
        <v>10</v>
      </c>
    </row>
    <row r="115" spans="1:11" ht="12">
      <c r="A115" s="45" t="s">
        <v>200</v>
      </c>
      <c r="B115" s="41" t="s">
        <v>201</v>
      </c>
      <c r="C115" s="76">
        <v>161</v>
      </c>
      <c r="D115" s="107">
        <v>3300</v>
      </c>
      <c r="E115" s="76">
        <f t="shared" si="2"/>
        <v>20.496894409937887</v>
      </c>
      <c r="F115" s="107">
        <v>4325</v>
      </c>
      <c r="G115" s="107">
        <f t="shared" si="3"/>
        <v>26.86335403726708</v>
      </c>
      <c r="H115" s="107">
        <v>10</v>
      </c>
      <c r="I115" s="107">
        <v>220</v>
      </c>
      <c r="J115" s="76">
        <v>236</v>
      </c>
      <c r="K115" s="76">
        <v>10</v>
      </c>
    </row>
    <row r="116" spans="1:11" ht="12">
      <c r="A116" s="37" t="s">
        <v>203</v>
      </c>
      <c r="B116" s="33" t="s">
        <v>204</v>
      </c>
      <c r="C116" s="29">
        <v>250</v>
      </c>
      <c r="D116" s="109">
        <v>9527</v>
      </c>
      <c r="E116" s="29">
        <f t="shared" si="2"/>
        <v>38.108</v>
      </c>
      <c r="F116" s="109">
        <v>12934</v>
      </c>
      <c r="G116" s="109">
        <f t="shared" si="3"/>
        <v>51.736</v>
      </c>
      <c r="H116" s="109">
        <v>10</v>
      </c>
      <c r="I116" s="109">
        <v>437</v>
      </c>
      <c r="J116" s="29"/>
      <c r="K116" s="29">
        <v>25</v>
      </c>
    </row>
    <row r="117" spans="1:11" ht="12">
      <c r="A117" s="45" t="s">
        <v>205</v>
      </c>
      <c r="B117" s="41" t="s">
        <v>206</v>
      </c>
      <c r="C117" s="76">
        <v>71</v>
      </c>
      <c r="D117" s="107">
        <v>4500</v>
      </c>
      <c r="E117" s="76">
        <f t="shared" si="2"/>
        <v>63.38028169014085</v>
      </c>
      <c r="F117" s="107">
        <v>5600</v>
      </c>
      <c r="G117" s="107">
        <f t="shared" si="3"/>
        <v>78.87323943661971</v>
      </c>
      <c r="H117" s="107">
        <v>50</v>
      </c>
      <c r="I117" s="107">
        <v>50</v>
      </c>
      <c r="J117" s="76">
        <v>10</v>
      </c>
      <c r="K117" s="76">
        <v>15</v>
      </c>
    </row>
    <row r="118" spans="1:11" ht="12">
      <c r="A118" s="37" t="s">
        <v>549</v>
      </c>
      <c r="B118" s="33" t="s">
        <v>482</v>
      </c>
      <c r="C118" s="29">
        <v>545</v>
      </c>
      <c r="D118" s="109">
        <v>11300</v>
      </c>
      <c r="E118" s="29">
        <f t="shared" si="2"/>
        <v>20.73394495412844</v>
      </c>
      <c r="F118" s="109">
        <v>20596</v>
      </c>
      <c r="G118" s="109">
        <f t="shared" si="3"/>
        <v>37.7908256880734</v>
      </c>
      <c r="H118" s="109">
        <v>387</v>
      </c>
      <c r="I118" s="109">
        <v>239</v>
      </c>
      <c r="J118" s="29">
        <v>86</v>
      </c>
      <c r="K118" s="29">
        <v>29</v>
      </c>
    </row>
    <row r="119" spans="1:11" ht="12">
      <c r="A119" s="41" t="s">
        <v>207</v>
      </c>
      <c r="B119" s="41" t="s">
        <v>431</v>
      </c>
      <c r="C119" s="76">
        <v>125</v>
      </c>
      <c r="D119" s="107">
        <v>2000</v>
      </c>
      <c r="E119" s="76">
        <f t="shared" si="2"/>
        <v>16</v>
      </c>
      <c r="F119" s="107"/>
      <c r="G119" s="107"/>
      <c r="H119" s="107">
        <v>25</v>
      </c>
      <c r="I119" s="107"/>
      <c r="J119" s="76"/>
      <c r="K119" s="76">
        <v>10</v>
      </c>
    </row>
    <row r="120" spans="1:11" ht="12">
      <c r="A120" s="37" t="s">
        <v>207</v>
      </c>
      <c r="B120" s="33" t="s">
        <v>209</v>
      </c>
      <c r="C120" s="29">
        <v>302</v>
      </c>
      <c r="D120" s="109">
        <v>6700</v>
      </c>
      <c r="E120" s="29">
        <f t="shared" si="2"/>
        <v>22.185430463576157</v>
      </c>
      <c r="F120" s="109">
        <v>15400</v>
      </c>
      <c r="G120" s="109">
        <f t="shared" si="3"/>
        <v>50.99337748344371</v>
      </c>
      <c r="H120" s="109">
        <v>120</v>
      </c>
      <c r="I120" s="109">
        <v>100</v>
      </c>
      <c r="J120" s="29">
        <v>50</v>
      </c>
      <c r="K120" s="29">
        <v>25</v>
      </c>
    </row>
    <row r="121" spans="1:11" ht="12">
      <c r="A121" s="45" t="s">
        <v>214</v>
      </c>
      <c r="B121" s="41" t="s">
        <v>215</v>
      </c>
      <c r="C121" s="76">
        <v>140</v>
      </c>
      <c r="D121" s="107">
        <v>6500</v>
      </c>
      <c r="E121" s="76">
        <f t="shared" si="2"/>
        <v>46.42857142857143</v>
      </c>
      <c r="F121" s="107">
        <v>8003</v>
      </c>
      <c r="G121" s="107">
        <f t="shared" si="3"/>
        <v>57.16428571428571</v>
      </c>
      <c r="H121" s="107"/>
      <c r="I121" s="107"/>
      <c r="J121" s="76"/>
      <c r="K121" s="76">
        <v>24</v>
      </c>
    </row>
    <row r="122" spans="1:11" ht="12">
      <c r="A122" s="33" t="s">
        <v>216</v>
      </c>
      <c r="B122" s="33" t="s">
        <v>550</v>
      </c>
      <c r="C122" s="29">
        <v>406</v>
      </c>
      <c r="D122" s="109">
        <v>7570</v>
      </c>
      <c r="E122" s="29">
        <f t="shared" si="2"/>
        <v>18.645320197044335</v>
      </c>
      <c r="F122" s="109">
        <v>12000</v>
      </c>
      <c r="G122" s="109">
        <f t="shared" si="3"/>
        <v>29.55665024630542</v>
      </c>
      <c r="H122" s="109">
        <v>15</v>
      </c>
      <c r="I122" s="109">
        <v>300</v>
      </c>
      <c r="J122" s="29">
        <v>8</v>
      </c>
      <c r="K122" s="29">
        <v>30</v>
      </c>
    </row>
    <row r="123" spans="1:11" ht="12">
      <c r="A123" s="41" t="s">
        <v>436</v>
      </c>
      <c r="B123" s="41" t="s">
        <v>437</v>
      </c>
      <c r="C123" s="76">
        <v>110</v>
      </c>
      <c r="D123" s="107">
        <v>2000</v>
      </c>
      <c r="E123" s="76">
        <f t="shared" si="2"/>
        <v>18.181818181818183</v>
      </c>
      <c r="F123" s="107">
        <v>6704</v>
      </c>
      <c r="G123" s="107">
        <f t="shared" si="3"/>
        <v>60.945454545454545</v>
      </c>
      <c r="H123" s="107">
        <v>20</v>
      </c>
      <c r="I123" s="107">
        <v>170</v>
      </c>
      <c r="J123" s="76"/>
      <c r="K123" s="76">
        <v>11</v>
      </c>
    </row>
    <row r="124" spans="1:11" ht="12">
      <c r="A124" s="37" t="s">
        <v>620</v>
      </c>
      <c r="B124" s="33" t="s">
        <v>621</v>
      </c>
      <c r="C124" s="29">
        <v>50</v>
      </c>
      <c r="D124" s="109">
        <v>2800</v>
      </c>
      <c r="E124" s="29">
        <f t="shared" si="2"/>
        <v>56</v>
      </c>
      <c r="F124" s="109">
        <v>4000</v>
      </c>
      <c r="G124" s="109">
        <f t="shared" si="3"/>
        <v>80</v>
      </c>
      <c r="H124" s="109">
        <v>25</v>
      </c>
      <c r="I124" s="109">
        <v>100</v>
      </c>
      <c r="J124" s="29"/>
      <c r="K124" s="29">
        <v>10</v>
      </c>
    </row>
    <row r="125" spans="1:11" ht="12">
      <c r="A125" s="45" t="s">
        <v>221</v>
      </c>
      <c r="B125" s="41" t="s">
        <v>506</v>
      </c>
      <c r="C125" s="76">
        <v>1100</v>
      </c>
      <c r="D125" s="107">
        <v>21740</v>
      </c>
      <c r="E125" s="76">
        <f t="shared" si="2"/>
        <v>19.763636363636362</v>
      </c>
      <c r="F125" s="107">
        <v>16190</v>
      </c>
      <c r="G125" s="107">
        <f t="shared" si="3"/>
        <v>14.718181818181819</v>
      </c>
      <c r="H125" s="107">
        <v>246</v>
      </c>
      <c r="I125" s="107">
        <v>728</v>
      </c>
      <c r="J125" s="76">
        <v>37</v>
      </c>
      <c r="K125" s="76">
        <v>41</v>
      </c>
    </row>
    <row r="126" spans="1:11" ht="12">
      <c r="A126" s="37" t="s">
        <v>553</v>
      </c>
      <c r="B126" s="33" t="s">
        <v>504</v>
      </c>
      <c r="C126" s="29">
        <v>234</v>
      </c>
      <c r="D126" s="109">
        <v>2500</v>
      </c>
      <c r="E126" s="29">
        <f t="shared" si="2"/>
        <v>10.683760683760683</v>
      </c>
      <c r="F126" s="109">
        <v>9000</v>
      </c>
      <c r="G126" s="109">
        <f t="shared" si="3"/>
        <v>38.46153846153846</v>
      </c>
      <c r="H126" s="109">
        <v>400</v>
      </c>
      <c r="I126" s="109">
        <v>500</v>
      </c>
      <c r="J126" s="29">
        <v>25</v>
      </c>
      <c r="K126" s="29">
        <v>30</v>
      </c>
    </row>
    <row r="127" spans="1:11" ht="12">
      <c r="A127" s="45" t="s">
        <v>226</v>
      </c>
      <c r="B127" s="41" t="s">
        <v>554</v>
      </c>
      <c r="C127" s="76">
        <v>394</v>
      </c>
      <c r="D127" s="107">
        <v>9208</v>
      </c>
      <c r="E127" s="76">
        <f t="shared" si="2"/>
        <v>23.370558375634516</v>
      </c>
      <c r="F127" s="107">
        <v>9649</v>
      </c>
      <c r="G127" s="107">
        <f t="shared" si="3"/>
        <v>24.48984771573604</v>
      </c>
      <c r="H127" s="107">
        <v>30</v>
      </c>
      <c r="I127" s="107">
        <v>544</v>
      </c>
      <c r="J127" s="76">
        <v>8</v>
      </c>
      <c r="K127" s="76">
        <v>30</v>
      </c>
    </row>
    <row r="128" spans="1:11" ht="12">
      <c r="A128" s="37" t="s">
        <v>227</v>
      </c>
      <c r="B128" s="33" t="s">
        <v>228</v>
      </c>
      <c r="C128" s="29">
        <v>172</v>
      </c>
      <c r="D128" s="109">
        <v>4700</v>
      </c>
      <c r="E128" s="29">
        <f t="shared" si="2"/>
        <v>27.325581395348838</v>
      </c>
      <c r="F128" s="109">
        <v>11000</v>
      </c>
      <c r="G128" s="109">
        <f t="shared" si="3"/>
        <v>63.95348837209303</v>
      </c>
      <c r="H128" s="109">
        <v>13</v>
      </c>
      <c r="I128" s="109">
        <v>300</v>
      </c>
      <c r="J128" s="29"/>
      <c r="K128" s="29">
        <v>24</v>
      </c>
    </row>
    <row r="129" spans="1:11" ht="12">
      <c r="A129" s="45" t="s">
        <v>229</v>
      </c>
      <c r="B129" s="41" t="s">
        <v>230</v>
      </c>
      <c r="C129" s="76">
        <v>119</v>
      </c>
      <c r="D129" s="107">
        <v>3664</v>
      </c>
      <c r="E129" s="76">
        <f t="shared" si="2"/>
        <v>30.789915966386555</v>
      </c>
      <c r="F129" s="107">
        <v>10577</v>
      </c>
      <c r="G129" s="107">
        <f t="shared" si="3"/>
        <v>88.88235294117646</v>
      </c>
      <c r="H129" s="107">
        <v>51</v>
      </c>
      <c r="I129" s="107">
        <v>132</v>
      </c>
      <c r="J129" s="76">
        <v>33</v>
      </c>
      <c r="K129" s="76">
        <v>26</v>
      </c>
    </row>
    <row r="130" spans="1:11" ht="12">
      <c r="A130" s="37" t="s">
        <v>231</v>
      </c>
      <c r="B130" s="33" t="s">
        <v>232</v>
      </c>
      <c r="C130" s="29">
        <v>97</v>
      </c>
      <c r="D130" s="109">
        <v>4350</v>
      </c>
      <c r="E130" s="29">
        <f t="shared" si="2"/>
        <v>44.845360824742265</v>
      </c>
      <c r="F130" s="109">
        <v>5500</v>
      </c>
      <c r="G130" s="109">
        <f t="shared" si="3"/>
        <v>56.70103092783505</v>
      </c>
      <c r="H130" s="109">
        <v>100</v>
      </c>
      <c r="I130" s="109">
        <v>275</v>
      </c>
      <c r="J130" s="29"/>
      <c r="K130" s="29">
        <v>15</v>
      </c>
    </row>
    <row r="131" spans="1:11" ht="12">
      <c r="A131" s="48" t="s">
        <v>466</v>
      </c>
      <c r="B131" s="48" t="s">
        <v>468</v>
      </c>
      <c r="C131" s="76">
        <v>263</v>
      </c>
      <c r="D131" s="107">
        <v>4350</v>
      </c>
      <c r="E131" s="76">
        <f aca="true" t="shared" si="4" ref="E131:E155">SUM(D131/C131)</f>
        <v>16.539923954372625</v>
      </c>
      <c r="F131" s="107">
        <v>14641</v>
      </c>
      <c r="G131" s="107">
        <f aca="true" t="shared" si="5" ref="G131:G155">SUM(F131/C131)</f>
        <v>55.669201520912544</v>
      </c>
      <c r="H131" s="107">
        <v>13</v>
      </c>
      <c r="I131" s="107">
        <v>201</v>
      </c>
      <c r="J131" s="76"/>
      <c r="K131" s="76">
        <v>10</v>
      </c>
    </row>
    <row r="132" spans="1:11" ht="12">
      <c r="A132" s="40" t="s">
        <v>467</v>
      </c>
      <c r="B132" s="40" t="s">
        <v>555</v>
      </c>
      <c r="C132" s="29">
        <v>650</v>
      </c>
      <c r="D132" s="109">
        <v>12000</v>
      </c>
      <c r="E132" s="29">
        <f t="shared" si="4"/>
        <v>18.46153846153846</v>
      </c>
      <c r="F132" s="109">
        <v>15000</v>
      </c>
      <c r="G132" s="109">
        <f t="shared" si="5"/>
        <v>23.076923076923077</v>
      </c>
      <c r="H132" s="109">
        <v>50</v>
      </c>
      <c r="I132" s="109">
        <v>300</v>
      </c>
      <c r="J132" s="29"/>
      <c r="K132" s="29">
        <v>60</v>
      </c>
    </row>
    <row r="133" spans="1:11" ht="12">
      <c r="A133" s="45" t="s">
        <v>235</v>
      </c>
      <c r="B133" s="41" t="s">
        <v>236</v>
      </c>
      <c r="C133" s="76">
        <v>152</v>
      </c>
      <c r="D133" s="107">
        <v>4500</v>
      </c>
      <c r="E133" s="76">
        <f t="shared" si="4"/>
        <v>29.605263157894736</v>
      </c>
      <c r="F133" s="107">
        <v>9431</v>
      </c>
      <c r="G133" s="107">
        <f t="shared" si="5"/>
        <v>62.046052631578945</v>
      </c>
      <c r="H133" s="107">
        <v>125</v>
      </c>
      <c r="I133" s="107">
        <v>120</v>
      </c>
      <c r="J133" s="76">
        <v>20</v>
      </c>
      <c r="K133" s="76">
        <v>10</v>
      </c>
    </row>
    <row r="134" spans="1:11" ht="12">
      <c r="A134" s="33" t="s">
        <v>438</v>
      </c>
      <c r="B134" s="33" t="s">
        <v>439</v>
      </c>
      <c r="C134" s="29">
        <v>152</v>
      </c>
      <c r="D134" s="109">
        <v>5000</v>
      </c>
      <c r="E134" s="29">
        <f t="shared" si="4"/>
        <v>32.89473684210526</v>
      </c>
      <c r="F134" s="109">
        <v>6060</v>
      </c>
      <c r="G134" s="109">
        <f t="shared" si="5"/>
        <v>39.86842105263158</v>
      </c>
      <c r="H134" s="109"/>
      <c r="I134" s="109">
        <v>375</v>
      </c>
      <c r="J134" s="29">
        <v>25</v>
      </c>
      <c r="K134" s="29">
        <v>24</v>
      </c>
    </row>
    <row r="135" spans="1:11" ht="12">
      <c r="A135" s="45" t="s">
        <v>237</v>
      </c>
      <c r="B135" s="41" t="s">
        <v>238</v>
      </c>
      <c r="C135" s="76">
        <v>131</v>
      </c>
      <c r="D135" s="107">
        <v>3310</v>
      </c>
      <c r="E135" s="76">
        <f t="shared" si="4"/>
        <v>25.267175572519083</v>
      </c>
      <c r="F135" s="107">
        <v>4485</v>
      </c>
      <c r="G135" s="107">
        <f t="shared" si="5"/>
        <v>34.23664122137404</v>
      </c>
      <c r="H135" s="107">
        <v>35</v>
      </c>
      <c r="I135" s="107">
        <v>168</v>
      </c>
      <c r="J135" s="76"/>
      <c r="K135" s="76">
        <v>10</v>
      </c>
    </row>
    <row r="136" spans="1:11" ht="12">
      <c r="A136" s="37" t="s">
        <v>473</v>
      </c>
      <c r="B136" s="33" t="s">
        <v>557</v>
      </c>
      <c r="C136" s="29">
        <v>840</v>
      </c>
      <c r="D136" s="109">
        <v>16675</v>
      </c>
      <c r="E136" s="29">
        <f t="shared" si="4"/>
        <v>19.851190476190474</v>
      </c>
      <c r="F136" s="109">
        <v>19453</v>
      </c>
      <c r="G136" s="109">
        <f t="shared" si="5"/>
        <v>23.158333333333335</v>
      </c>
      <c r="H136" s="109">
        <v>168</v>
      </c>
      <c r="I136" s="109">
        <v>624</v>
      </c>
      <c r="J136" s="29"/>
      <c r="K136" s="29">
        <v>33</v>
      </c>
    </row>
    <row r="137" spans="1:11" ht="12">
      <c r="A137" s="41" t="s">
        <v>472</v>
      </c>
      <c r="B137" s="41" t="s">
        <v>442</v>
      </c>
      <c r="C137" s="76">
        <v>315</v>
      </c>
      <c r="D137" s="107">
        <v>9000</v>
      </c>
      <c r="E137" s="76">
        <f t="shared" si="4"/>
        <v>28.571428571428573</v>
      </c>
      <c r="F137" s="107">
        <v>11000</v>
      </c>
      <c r="G137" s="107">
        <f t="shared" si="5"/>
        <v>34.92063492063492</v>
      </c>
      <c r="H137" s="107">
        <v>200</v>
      </c>
      <c r="I137" s="107">
        <v>300</v>
      </c>
      <c r="J137" s="76"/>
      <c r="K137" s="76">
        <v>15</v>
      </c>
    </row>
    <row r="138" spans="1:11" ht="12">
      <c r="A138" s="37" t="s">
        <v>472</v>
      </c>
      <c r="B138" s="33" t="s">
        <v>241</v>
      </c>
      <c r="C138" s="29">
        <v>425</v>
      </c>
      <c r="D138" s="109"/>
      <c r="E138" s="29"/>
      <c r="F138" s="109">
        <v>9800</v>
      </c>
      <c r="G138" s="109">
        <f t="shared" si="5"/>
        <v>23.058823529411764</v>
      </c>
      <c r="H138" s="109"/>
      <c r="I138" s="109"/>
      <c r="J138" s="29"/>
      <c r="K138" s="29">
        <v>800</v>
      </c>
    </row>
    <row r="139" spans="1:11" ht="12">
      <c r="A139" s="45" t="s">
        <v>242</v>
      </c>
      <c r="B139" s="41" t="s">
        <v>243</v>
      </c>
      <c r="C139" s="76">
        <v>189</v>
      </c>
      <c r="D139" s="107">
        <v>3000</v>
      </c>
      <c r="E139" s="76">
        <f t="shared" si="4"/>
        <v>15.873015873015873</v>
      </c>
      <c r="F139" s="107">
        <v>6435</v>
      </c>
      <c r="G139" s="107">
        <f t="shared" si="5"/>
        <v>34.04761904761905</v>
      </c>
      <c r="H139" s="107">
        <v>30</v>
      </c>
      <c r="I139" s="107">
        <v>50</v>
      </c>
      <c r="J139" s="76">
        <v>45</v>
      </c>
      <c r="K139" s="76">
        <v>6</v>
      </c>
    </row>
    <row r="140" spans="1:11" ht="12">
      <c r="A140" s="37" t="s">
        <v>249</v>
      </c>
      <c r="B140" s="33" t="s">
        <v>250</v>
      </c>
      <c r="C140" s="29">
        <v>445</v>
      </c>
      <c r="D140" s="109">
        <v>15877</v>
      </c>
      <c r="E140" s="29">
        <f t="shared" si="4"/>
        <v>35.678651685393255</v>
      </c>
      <c r="F140" s="109">
        <v>17100</v>
      </c>
      <c r="G140" s="109">
        <f t="shared" si="5"/>
        <v>38.42696629213483</v>
      </c>
      <c r="H140" s="109">
        <v>12</v>
      </c>
      <c r="I140" s="109">
        <v>540</v>
      </c>
      <c r="J140" s="29">
        <v>105</v>
      </c>
      <c r="K140" s="29">
        <v>41</v>
      </c>
    </row>
    <row r="141" spans="1:11" ht="12">
      <c r="A141" s="45" t="s">
        <v>558</v>
      </c>
      <c r="B141" s="41" t="s">
        <v>234</v>
      </c>
      <c r="C141" s="76">
        <v>60</v>
      </c>
      <c r="D141" s="107">
        <v>3000</v>
      </c>
      <c r="E141" s="76">
        <f t="shared" si="4"/>
        <v>50</v>
      </c>
      <c r="F141" s="107">
        <v>6500</v>
      </c>
      <c r="G141" s="107">
        <f t="shared" si="5"/>
        <v>108.33333333333333</v>
      </c>
      <c r="H141" s="107"/>
      <c r="I141" s="107">
        <v>25</v>
      </c>
      <c r="J141" s="76"/>
      <c r="K141" s="76">
        <v>8</v>
      </c>
    </row>
    <row r="142" spans="1:11" ht="12">
      <c r="A142" s="33" t="s">
        <v>445</v>
      </c>
      <c r="B142" s="33" t="s">
        <v>446</v>
      </c>
      <c r="C142" s="29">
        <v>247</v>
      </c>
      <c r="D142" s="109">
        <v>5600</v>
      </c>
      <c r="E142" s="29">
        <f t="shared" si="4"/>
        <v>22.672064777327936</v>
      </c>
      <c r="F142" s="109">
        <v>12278</v>
      </c>
      <c r="G142" s="109">
        <f t="shared" si="5"/>
        <v>49.7085020242915</v>
      </c>
      <c r="H142" s="109">
        <v>17</v>
      </c>
      <c r="I142" s="109">
        <v>327</v>
      </c>
      <c r="J142" s="29"/>
      <c r="K142" s="29">
        <v>32</v>
      </c>
    </row>
    <row r="143" spans="1:11" ht="12">
      <c r="A143" s="45" t="s">
        <v>251</v>
      </c>
      <c r="B143" s="41" t="s">
        <v>505</v>
      </c>
      <c r="C143" s="76">
        <v>208</v>
      </c>
      <c r="D143" s="107">
        <v>4552</v>
      </c>
      <c r="E143" s="76">
        <f t="shared" si="4"/>
        <v>21.884615384615383</v>
      </c>
      <c r="F143" s="107">
        <v>11842</v>
      </c>
      <c r="G143" s="107">
        <f t="shared" si="5"/>
        <v>56.93269230769231</v>
      </c>
      <c r="H143" s="107">
        <v>102</v>
      </c>
      <c r="I143" s="107">
        <v>315</v>
      </c>
      <c r="J143" s="76">
        <v>10</v>
      </c>
      <c r="K143" s="76">
        <v>18</v>
      </c>
    </row>
    <row r="144" spans="1:11" ht="12">
      <c r="A144" s="33" t="s">
        <v>361</v>
      </c>
      <c r="B144" s="33" t="s">
        <v>362</v>
      </c>
      <c r="C144" s="29">
        <v>84</v>
      </c>
      <c r="D144" s="109">
        <v>6860</v>
      </c>
      <c r="E144" s="29">
        <f t="shared" si="4"/>
        <v>81.66666666666667</v>
      </c>
      <c r="F144" s="109">
        <v>14188</v>
      </c>
      <c r="G144" s="109">
        <f t="shared" si="5"/>
        <v>168.9047619047619</v>
      </c>
      <c r="H144" s="109">
        <v>99</v>
      </c>
      <c r="I144" s="109">
        <v>607</v>
      </c>
      <c r="J144" s="29">
        <v>40</v>
      </c>
      <c r="K144" s="29">
        <v>24</v>
      </c>
    </row>
    <row r="145" spans="1:11" ht="12">
      <c r="A145" s="45" t="s">
        <v>252</v>
      </c>
      <c r="B145" s="41" t="s">
        <v>705</v>
      </c>
      <c r="C145" s="76">
        <v>223</v>
      </c>
      <c r="D145" s="107">
        <v>6945</v>
      </c>
      <c r="E145" s="76">
        <f t="shared" si="4"/>
        <v>31.143497757847534</v>
      </c>
      <c r="F145" s="107">
        <v>10000</v>
      </c>
      <c r="G145" s="107">
        <f t="shared" si="5"/>
        <v>44.84304932735426</v>
      </c>
      <c r="H145" s="107">
        <v>150</v>
      </c>
      <c r="I145" s="107">
        <v>300</v>
      </c>
      <c r="J145" s="76">
        <v>40</v>
      </c>
      <c r="K145" s="76">
        <v>30</v>
      </c>
    </row>
    <row r="146" spans="1:11" ht="12">
      <c r="A146" s="37" t="s">
        <v>253</v>
      </c>
      <c r="B146" s="33" t="s">
        <v>255</v>
      </c>
      <c r="C146" s="29">
        <v>320</v>
      </c>
      <c r="D146" s="109">
        <v>4000</v>
      </c>
      <c r="E146" s="29">
        <f t="shared" si="4"/>
        <v>12.5</v>
      </c>
      <c r="F146" s="109">
        <v>12033</v>
      </c>
      <c r="G146" s="109">
        <f t="shared" si="5"/>
        <v>37.603125</v>
      </c>
      <c r="H146" s="109"/>
      <c r="I146" s="109">
        <v>525</v>
      </c>
      <c r="J146" s="29"/>
      <c r="K146" s="29">
        <v>45</v>
      </c>
    </row>
    <row r="147" spans="1:11" ht="12">
      <c r="A147" s="45" t="s">
        <v>256</v>
      </c>
      <c r="B147" s="41" t="s">
        <v>258</v>
      </c>
      <c r="C147" s="76">
        <v>480</v>
      </c>
      <c r="D147" s="107">
        <v>9325</v>
      </c>
      <c r="E147" s="76">
        <f t="shared" si="4"/>
        <v>19.427083333333332</v>
      </c>
      <c r="F147" s="107">
        <v>14700</v>
      </c>
      <c r="G147" s="107">
        <f t="shared" si="5"/>
        <v>30.625</v>
      </c>
      <c r="H147" s="107">
        <v>70</v>
      </c>
      <c r="I147" s="107">
        <v>350</v>
      </c>
      <c r="J147" s="76"/>
      <c r="K147" s="76">
        <v>30</v>
      </c>
    </row>
    <row r="148" spans="1:11" ht="12">
      <c r="A148" s="37" t="s">
        <v>256</v>
      </c>
      <c r="B148" s="33" t="s">
        <v>259</v>
      </c>
      <c r="C148" s="29">
        <v>700</v>
      </c>
      <c r="D148" s="109">
        <v>16000</v>
      </c>
      <c r="E148" s="29">
        <f t="shared" si="4"/>
        <v>22.857142857142858</v>
      </c>
      <c r="F148" s="109">
        <v>15923</v>
      </c>
      <c r="G148" s="109">
        <f t="shared" si="5"/>
        <v>22.747142857142858</v>
      </c>
      <c r="H148" s="109">
        <v>133</v>
      </c>
      <c r="I148" s="109">
        <v>705</v>
      </c>
      <c r="J148" s="29">
        <v>1</v>
      </c>
      <c r="K148" s="29">
        <v>37</v>
      </c>
    </row>
    <row r="149" spans="1:11" ht="12">
      <c r="A149" s="45" t="s">
        <v>260</v>
      </c>
      <c r="B149" s="41" t="s">
        <v>261</v>
      </c>
      <c r="C149" s="76">
        <v>168</v>
      </c>
      <c r="D149" s="107">
        <v>5200</v>
      </c>
      <c r="E149" s="76">
        <f t="shared" si="4"/>
        <v>30.952380952380953</v>
      </c>
      <c r="F149" s="107">
        <v>12525</v>
      </c>
      <c r="G149" s="107">
        <f t="shared" si="5"/>
        <v>74.55357142857143</v>
      </c>
      <c r="H149" s="107">
        <v>47</v>
      </c>
      <c r="I149" s="107">
        <v>347</v>
      </c>
      <c r="J149" s="76">
        <v>21</v>
      </c>
      <c r="K149" s="76">
        <v>9</v>
      </c>
    </row>
    <row r="150" spans="1:11" ht="12">
      <c r="A150" s="37" t="s">
        <v>260</v>
      </c>
      <c r="B150" s="33" t="s">
        <v>706</v>
      </c>
      <c r="C150" s="29">
        <v>238</v>
      </c>
      <c r="D150" s="109">
        <v>4669</v>
      </c>
      <c r="E150" s="29">
        <f t="shared" si="4"/>
        <v>19.61764705882353</v>
      </c>
      <c r="F150" s="109">
        <v>7422</v>
      </c>
      <c r="G150" s="109">
        <f t="shared" si="5"/>
        <v>31.18487394957983</v>
      </c>
      <c r="H150" s="109">
        <v>67</v>
      </c>
      <c r="I150" s="109">
        <v>104</v>
      </c>
      <c r="J150" s="29"/>
      <c r="K150" s="29">
        <v>31</v>
      </c>
    </row>
    <row r="151" spans="1:11" ht="12">
      <c r="A151" s="45" t="s">
        <v>264</v>
      </c>
      <c r="B151" s="41" t="s">
        <v>265</v>
      </c>
      <c r="C151" s="76">
        <v>240</v>
      </c>
      <c r="D151" s="107">
        <v>4500</v>
      </c>
      <c r="E151" s="76">
        <f t="shared" si="4"/>
        <v>18.75</v>
      </c>
      <c r="F151" s="107">
        <v>10046</v>
      </c>
      <c r="G151" s="107">
        <f t="shared" si="5"/>
        <v>41.858333333333334</v>
      </c>
      <c r="H151" s="107"/>
      <c r="I151" s="107">
        <v>239</v>
      </c>
      <c r="J151" s="76"/>
      <c r="K151" s="76">
        <v>16</v>
      </c>
    </row>
    <row r="152" spans="1:11" ht="12">
      <c r="A152" s="37" t="s">
        <v>264</v>
      </c>
      <c r="B152" s="33" t="s">
        <v>266</v>
      </c>
      <c r="C152" s="29">
        <v>364</v>
      </c>
      <c r="D152" s="109">
        <v>7000</v>
      </c>
      <c r="E152" s="29">
        <f t="shared" si="4"/>
        <v>19.23076923076923</v>
      </c>
      <c r="F152" s="109">
        <v>6395</v>
      </c>
      <c r="G152" s="109">
        <f t="shared" si="5"/>
        <v>17.568681318681318</v>
      </c>
      <c r="H152" s="109">
        <v>52</v>
      </c>
      <c r="I152" s="109">
        <v>118</v>
      </c>
      <c r="J152" s="29"/>
      <c r="K152" s="29">
        <v>44</v>
      </c>
    </row>
    <row r="153" spans="1:11" ht="12">
      <c r="A153" s="45" t="s">
        <v>267</v>
      </c>
      <c r="B153" s="41" t="s">
        <v>559</v>
      </c>
      <c r="C153" s="76">
        <v>758</v>
      </c>
      <c r="D153" s="107">
        <v>22310</v>
      </c>
      <c r="E153" s="76">
        <f t="shared" si="4"/>
        <v>29.432717678100264</v>
      </c>
      <c r="F153" s="107">
        <v>33053</v>
      </c>
      <c r="G153" s="107">
        <f t="shared" si="5"/>
        <v>43.605540897097626</v>
      </c>
      <c r="H153" s="107"/>
      <c r="I153" s="107">
        <v>886</v>
      </c>
      <c r="J153" s="76"/>
      <c r="K153" s="76">
        <v>41</v>
      </c>
    </row>
    <row r="154" spans="1:11" ht="12">
      <c r="A154" s="37" t="s">
        <v>268</v>
      </c>
      <c r="B154" s="33" t="s">
        <v>507</v>
      </c>
      <c r="C154" s="29">
        <v>28</v>
      </c>
      <c r="D154" s="109">
        <v>2000</v>
      </c>
      <c r="E154" s="29">
        <f t="shared" si="4"/>
        <v>71.42857142857143</v>
      </c>
      <c r="F154" s="109">
        <v>4000</v>
      </c>
      <c r="G154" s="109">
        <f t="shared" si="5"/>
        <v>142.85714285714286</v>
      </c>
      <c r="H154" s="109"/>
      <c r="I154" s="109"/>
      <c r="J154" s="29"/>
      <c r="K154" s="29">
        <v>5</v>
      </c>
    </row>
    <row r="155" spans="1:11" ht="12">
      <c r="A155" s="45" t="s">
        <v>271</v>
      </c>
      <c r="B155" s="41" t="s">
        <v>560</v>
      </c>
      <c r="C155" s="76">
        <v>615</v>
      </c>
      <c r="D155" s="107">
        <v>21860</v>
      </c>
      <c r="E155" s="76">
        <f t="shared" si="4"/>
        <v>35.54471544715447</v>
      </c>
      <c r="F155" s="107">
        <v>17505</v>
      </c>
      <c r="G155" s="107">
        <f t="shared" si="5"/>
        <v>28.463414634146343</v>
      </c>
      <c r="H155" s="107">
        <v>160</v>
      </c>
      <c r="I155" s="107">
        <v>706</v>
      </c>
      <c r="J155" s="76"/>
      <c r="K155" s="76">
        <v>37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327" spans="1:11" ht="12">
      <c r="A327" s="7"/>
      <c r="B327" s="7"/>
      <c r="C327" s="96"/>
      <c r="D327" s="111"/>
      <c r="E327" s="8"/>
      <c r="F327" s="111"/>
      <c r="G327" s="116"/>
      <c r="H327" s="111"/>
      <c r="I327" s="111"/>
      <c r="J327" s="96"/>
      <c r="K327" s="96"/>
    </row>
    <row r="328" spans="1:11" ht="12">
      <c r="A328" s="10"/>
      <c r="B328" s="10"/>
      <c r="C328" s="96"/>
      <c r="D328" s="111"/>
      <c r="E328" s="8"/>
      <c r="F328" s="111"/>
      <c r="G328" s="116"/>
      <c r="H328" s="111"/>
      <c r="I328" s="111"/>
      <c r="J328" s="96"/>
      <c r="K328" s="96"/>
    </row>
    <row r="329" spans="1:11" ht="12">
      <c r="A329" s="10"/>
      <c r="B329" s="10"/>
      <c r="C329" s="96"/>
      <c r="D329" s="111"/>
      <c r="E329" s="8"/>
      <c r="F329" s="111"/>
      <c r="G329" s="116"/>
      <c r="H329" s="111"/>
      <c r="I329" s="111"/>
      <c r="J329" s="96"/>
      <c r="K329" s="96"/>
    </row>
    <row r="330" spans="1:11" ht="12">
      <c r="A330" s="10"/>
      <c r="B330" s="10"/>
      <c r="C330" s="96"/>
      <c r="D330" s="111"/>
      <c r="E330" s="8"/>
      <c r="F330" s="111"/>
      <c r="G330" s="116"/>
      <c r="H330" s="111"/>
      <c r="I330" s="111"/>
      <c r="J330" s="96"/>
      <c r="K330" s="96"/>
    </row>
    <row r="331" spans="1:11" ht="12">
      <c r="A331" s="10"/>
      <c r="B331" s="10"/>
      <c r="C331" s="96"/>
      <c r="D331" s="111"/>
      <c r="E331" s="8"/>
      <c r="F331" s="111"/>
      <c r="G331" s="116"/>
      <c r="H331" s="111"/>
      <c r="I331" s="111"/>
      <c r="J331" s="96"/>
      <c r="K331" s="96"/>
    </row>
  </sheetData>
  <printOptions horizontalCentered="1"/>
  <pageMargins left="0.5" right="0.5" top="0.75" bottom="0.5" header="0.5" footer="0.5"/>
  <pageSetup firstPageNumber="13" useFirstPageNumber="1" horizontalDpi="600" verticalDpi="600" orientation="landscape" r:id="rId2"/>
  <headerFooter alignWithMargins="0">
    <oddHeader>&amp;C&amp;"Arial,Bold"Libraries/Media Centers, Statistics, 2006-2007 School Year - Holdings&amp;R&amp;"Arial,Bold"&amp;P</oddHeader>
  </headerFooter>
  <rowBreaks count="4" manualBreakCount="4">
    <brk id="39" max="10" man="1"/>
    <brk id="76" max="10" man="1"/>
    <brk id="113" max="10" man="1"/>
    <brk id="15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1"/>
  <sheetViews>
    <sheetView workbookViewId="0" topLeftCell="A1">
      <pane xSplit="2" ySplit="1" topLeftCell="C137" activePane="bottomRight" state="frozen"/>
      <selection pane="topLeft" activeCell="N133" sqref="N133"/>
      <selection pane="topRight" activeCell="N133" sqref="N133"/>
      <selection pane="bottomLeft" activeCell="N133" sqref="N133"/>
      <selection pane="bottomRight" activeCell="N133" sqref="N133"/>
    </sheetView>
  </sheetViews>
  <sheetFormatPr defaultColWidth="9.140625" defaultRowHeight="15"/>
  <cols>
    <col min="1" max="1" width="26.7109375" style="5" customWidth="1"/>
    <col min="2" max="2" width="23.7109375" style="5" customWidth="1"/>
    <col min="3" max="3" width="11.421875" style="95" customWidth="1"/>
    <col min="4" max="4" width="8.8515625" style="91" customWidth="1"/>
    <col min="5" max="5" width="10.57421875" style="79" customWidth="1"/>
    <col min="6" max="6" width="8.8515625" style="91" customWidth="1"/>
    <col min="7" max="7" width="6.7109375" style="91" customWidth="1"/>
    <col min="8" max="16384" width="8.8515625" style="5" customWidth="1"/>
  </cols>
  <sheetData>
    <row r="1" spans="1:7" ht="25.5">
      <c r="A1" s="50" t="s">
        <v>0</v>
      </c>
      <c r="B1" s="51" t="s">
        <v>1</v>
      </c>
      <c r="C1" s="93" t="s">
        <v>490</v>
      </c>
      <c r="D1" s="88" t="s">
        <v>495</v>
      </c>
      <c r="E1" s="54" t="s">
        <v>633</v>
      </c>
      <c r="F1" s="88" t="s">
        <v>493</v>
      </c>
      <c r="G1" s="88" t="s">
        <v>494</v>
      </c>
    </row>
    <row r="2" spans="1:7" s="49" customFormat="1" ht="12.75">
      <c r="A2" s="26"/>
      <c r="B2" s="27"/>
      <c r="C2" s="89"/>
      <c r="D2" s="92"/>
      <c r="E2" s="18"/>
      <c r="F2" s="92"/>
      <c r="G2" s="92"/>
    </row>
    <row r="3" spans="1:7" ht="12">
      <c r="A3" s="41" t="s">
        <v>274</v>
      </c>
      <c r="B3" s="41" t="s">
        <v>275</v>
      </c>
      <c r="C3" s="76">
        <v>106</v>
      </c>
      <c r="D3" s="76">
        <v>7972</v>
      </c>
      <c r="E3" s="78">
        <f aca="true" t="shared" si="0" ref="E3:E66">SUM(D3/C3)</f>
        <v>75.20754716981132</v>
      </c>
      <c r="F3" s="76"/>
      <c r="G3" s="76"/>
    </row>
    <row r="4" spans="1:7" ht="12">
      <c r="A4" s="37" t="s">
        <v>6</v>
      </c>
      <c r="B4" s="33" t="s">
        <v>7</v>
      </c>
      <c r="C4" s="29">
        <v>206</v>
      </c>
      <c r="D4" s="29">
        <v>1359</v>
      </c>
      <c r="E4" s="77">
        <f t="shared" si="0"/>
        <v>6.597087378640777</v>
      </c>
      <c r="F4" s="29">
        <v>6</v>
      </c>
      <c r="G4" s="29"/>
    </row>
    <row r="5" spans="1:7" ht="12">
      <c r="A5" s="45" t="s">
        <v>8</v>
      </c>
      <c r="B5" s="41" t="s">
        <v>9</v>
      </c>
      <c r="C5" s="76">
        <v>60</v>
      </c>
      <c r="D5" s="76">
        <v>4000</v>
      </c>
      <c r="E5" s="78">
        <f t="shared" si="0"/>
        <v>66.66666666666667</v>
      </c>
      <c r="F5" s="76"/>
      <c r="G5" s="76"/>
    </row>
    <row r="6" spans="1:7" ht="12">
      <c r="A6" s="33" t="s">
        <v>283</v>
      </c>
      <c r="B6" s="33" t="s">
        <v>508</v>
      </c>
      <c r="C6" s="29">
        <v>892</v>
      </c>
      <c r="D6" s="29">
        <v>32624</v>
      </c>
      <c r="E6" s="77">
        <f t="shared" si="0"/>
        <v>36.573991031390136</v>
      </c>
      <c r="F6" s="29">
        <v>20</v>
      </c>
      <c r="G6" s="29">
        <v>10</v>
      </c>
    </row>
    <row r="7" spans="1:7" ht="12">
      <c r="A7" s="45" t="s">
        <v>11</v>
      </c>
      <c r="B7" s="41" t="s">
        <v>12</v>
      </c>
      <c r="C7" s="76">
        <v>950</v>
      </c>
      <c r="D7" s="76">
        <v>60000</v>
      </c>
      <c r="E7" s="78">
        <f t="shared" si="0"/>
        <v>63.1578947368421</v>
      </c>
      <c r="F7" s="76">
        <v>25</v>
      </c>
      <c r="G7" s="76">
        <v>82</v>
      </c>
    </row>
    <row r="8" spans="1:7" ht="12">
      <c r="A8" s="38" t="s">
        <v>13</v>
      </c>
      <c r="B8" s="33" t="s">
        <v>14</v>
      </c>
      <c r="C8" s="29">
        <v>161</v>
      </c>
      <c r="D8" s="29">
        <v>6275</v>
      </c>
      <c r="E8" s="77">
        <f t="shared" si="0"/>
        <v>38.975155279503106</v>
      </c>
      <c r="F8" s="29">
        <v>39</v>
      </c>
      <c r="G8" s="29">
        <v>112</v>
      </c>
    </row>
    <row r="9" spans="1:7" ht="12">
      <c r="A9" s="45" t="s">
        <v>15</v>
      </c>
      <c r="B9" s="41" t="s">
        <v>16</v>
      </c>
      <c r="C9" s="76">
        <v>165</v>
      </c>
      <c r="D9" s="76">
        <v>4000</v>
      </c>
      <c r="E9" s="78">
        <f t="shared" si="0"/>
        <v>24.242424242424242</v>
      </c>
      <c r="F9" s="76"/>
      <c r="G9" s="76"/>
    </row>
    <row r="10" spans="1:7" ht="12">
      <c r="A10" s="37" t="s">
        <v>17</v>
      </c>
      <c r="B10" s="33" t="s">
        <v>510</v>
      </c>
      <c r="C10" s="29">
        <v>1160</v>
      </c>
      <c r="D10" s="29">
        <v>3068</v>
      </c>
      <c r="E10" s="77">
        <f t="shared" si="0"/>
        <v>2.6448275862068966</v>
      </c>
      <c r="F10" s="29">
        <v>2</v>
      </c>
      <c r="G10" s="29"/>
    </row>
    <row r="11" spans="1:7" ht="12">
      <c r="A11" s="45" t="s">
        <v>22</v>
      </c>
      <c r="B11" s="41" t="s">
        <v>23</v>
      </c>
      <c r="C11" s="76">
        <v>148</v>
      </c>
      <c r="D11" s="76">
        <v>4903</v>
      </c>
      <c r="E11" s="78">
        <f t="shared" si="0"/>
        <v>33.12837837837838</v>
      </c>
      <c r="F11" s="76"/>
      <c r="G11" s="76">
        <v>26</v>
      </c>
    </row>
    <row r="12" spans="1:7" ht="12">
      <c r="A12" s="37" t="s">
        <v>22</v>
      </c>
      <c r="B12" s="33" t="s">
        <v>24</v>
      </c>
      <c r="C12" s="29">
        <v>141</v>
      </c>
      <c r="D12" s="29">
        <v>1240</v>
      </c>
      <c r="E12" s="77">
        <f t="shared" si="0"/>
        <v>8.794326241134751</v>
      </c>
      <c r="F12" s="29"/>
      <c r="G12" s="29">
        <v>80</v>
      </c>
    </row>
    <row r="13" spans="1:7" ht="12">
      <c r="A13" s="45" t="s">
        <v>30</v>
      </c>
      <c r="B13" s="41" t="s">
        <v>512</v>
      </c>
      <c r="C13" s="76">
        <v>701</v>
      </c>
      <c r="D13" s="76">
        <v>10221</v>
      </c>
      <c r="E13" s="78">
        <f t="shared" si="0"/>
        <v>14.580599144079885</v>
      </c>
      <c r="F13" s="76">
        <v>20</v>
      </c>
      <c r="G13" s="76">
        <v>5</v>
      </c>
    </row>
    <row r="14" spans="1:7" ht="12">
      <c r="A14" s="37" t="s">
        <v>513</v>
      </c>
      <c r="B14" s="33" t="s">
        <v>514</v>
      </c>
      <c r="C14" s="29">
        <v>1492</v>
      </c>
      <c r="D14" s="29">
        <v>11530</v>
      </c>
      <c r="E14" s="77">
        <f t="shared" si="0"/>
        <v>7.727882037533512</v>
      </c>
      <c r="F14" s="29">
        <v>21</v>
      </c>
      <c r="G14" s="29">
        <v>23</v>
      </c>
    </row>
    <row r="15" spans="1:7" ht="12">
      <c r="A15" s="45" t="s">
        <v>35</v>
      </c>
      <c r="B15" s="41" t="s">
        <v>36</v>
      </c>
      <c r="C15" s="76">
        <v>70</v>
      </c>
      <c r="D15" s="76">
        <v>6000</v>
      </c>
      <c r="E15" s="78">
        <f t="shared" si="0"/>
        <v>85.71428571428571</v>
      </c>
      <c r="F15" s="76"/>
      <c r="G15" s="76"/>
    </row>
    <row r="16" spans="1:7" ht="12">
      <c r="A16" s="37" t="s">
        <v>37</v>
      </c>
      <c r="B16" s="33" t="s">
        <v>38</v>
      </c>
      <c r="C16" s="29">
        <v>100</v>
      </c>
      <c r="D16" s="29"/>
      <c r="E16" s="77"/>
      <c r="F16" s="29"/>
      <c r="G16" s="29"/>
    </row>
    <row r="17" spans="1:7" ht="12">
      <c r="A17" s="45" t="s">
        <v>39</v>
      </c>
      <c r="B17" s="41" t="s">
        <v>40</v>
      </c>
      <c r="C17" s="76">
        <v>125</v>
      </c>
      <c r="D17" s="76">
        <v>1891</v>
      </c>
      <c r="E17" s="78">
        <f t="shared" si="0"/>
        <v>15.128</v>
      </c>
      <c r="F17" s="76"/>
      <c r="G17" s="76">
        <v>18</v>
      </c>
    </row>
    <row r="18" spans="1:7" ht="12">
      <c r="A18" s="37" t="s">
        <v>41</v>
      </c>
      <c r="B18" s="33" t="s">
        <v>42</v>
      </c>
      <c r="C18" s="29">
        <v>308</v>
      </c>
      <c r="D18" s="29">
        <v>14976</v>
      </c>
      <c r="E18" s="77">
        <f t="shared" si="0"/>
        <v>48.62337662337662</v>
      </c>
      <c r="F18" s="29">
        <v>30</v>
      </c>
      <c r="G18" s="29">
        <v>5</v>
      </c>
    </row>
    <row r="19" spans="1:7" ht="12">
      <c r="A19" s="45" t="s">
        <v>43</v>
      </c>
      <c r="B19" s="41" t="s">
        <v>515</v>
      </c>
      <c r="C19" s="76">
        <v>937</v>
      </c>
      <c r="D19" s="76">
        <v>7825</v>
      </c>
      <c r="E19" s="78">
        <f t="shared" si="0"/>
        <v>8.35112059765208</v>
      </c>
      <c r="F19" s="76">
        <v>19</v>
      </c>
      <c r="G19" s="76">
        <v>63</v>
      </c>
    </row>
    <row r="20" spans="1:7" ht="12">
      <c r="A20" s="37" t="s">
        <v>44</v>
      </c>
      <c r="B20" s="33" t="s">
        <v>45</v>
      </c>
      <c r="C20" s="29">
        <v>94</v>
      </c>
      <c r="D20" s="29"/>
      <c r="E20" s="77"/>
      <c r="F20" s="29"/>
      <c r="G20" s="29"/>
    </row>
    <row r="21" spans="1:7" ht="12">
      <c r="A21" s="45" t="s">
        <v>300</v>
      </c>
      <c r="B21" s="41" t="s">
        <v>301</v>
      </c>
      <c r="C21" s="76">
        <v>80</v>
      </c>
      <c r="D21" s="76">
        <v>2950</v>
      </c>
      <c r="E21" s="78">
        <f t="shared" si="0"/>
        <v>36.875</v>
      </c>
      <c r="F21" s="76"/>
      <c r="G21" s="76">
        <v>50</v>
      </c>
    </row>
    <row r="22" spans="1:7" ht="12">
      <c r="A22" s="37" t="s">
        <v>48</v>
      </c>
      <c r="B22" s="33" t="s">
        <v>49</v>
      </c>
      <c r="C22" s="29">
        <v>192</v>
      </c>
      <c r="D22" s="29">
        <v>9000</v>
      </c>
      <c r="E22" s="77">
        <f t="shared" si="0"/>
        <v>46.875</v>
      </c>
      <c r="F22" s="29"/>
      <c r="G22" s="29"/>
    </row>
    <row r="23" spans="1:7" ht="12">
      <c r="A23" s="45" t="s">
        <v>50</v>
      </c>
      <c r="B23" s="41" t="s">
        <v>52</v>
      </c>
      <c r="C23" s="76">
        <v>295</v>
      </c>
      <c r="D23" s="76">
        <v>12022</v>
      </c>
      <c r="E23" s="78">
        <f t="shared" si="0"/>
        <v>40.75254237288136</v>
      </c>
      <c r="F23" s="76">
        <v>400</v>
      </c>
      <c r="G23" s="76">
        <v>78</v>
      </c>
    </row>
    <row r="24" spans="1:7" ht="12">
      <c r="A24" s="37" t="s">
        <v>53</v>
      </c>
      <c r="B24" s="33" t="s">
        <v>54</v>
      </c>
      <c r="C24" s="29">
        <v>212</v>
      </c>
      <c r="D24" s="29">
        <v>12000</v>
      </c>
      <c r="E24" s="77">
        <f t="shared" si="0"/>
        <v>56.60377358490566</v>
      </c>
      <c r="F24" s="29">
        <v>18</v>
      </c>
      <c r="G24" s="29">
        <v>145</v>
      </c>
    </row>
    <row r="25" spans="1:7" ht="12">
      <c r="A25" s="45" t="s">
        <v>55</v>
      </c>
      <c r="B25" s="41" t="s">
        <v>56</v>
      </c>
      <c r="C25" s="76">
        <v>315</v>
      </c>
      <c r="D25" s="76"/>
      <c r="E25" s="78">
        <f t="shared" si="0"/>
        <v>0</v>
      </c>
      <c r="F25" s="76">
        <v>2</v>
      </c>
      <c r="G25" s="76">
        <v>30</v>
      </c>
    </row>
    <row r="26" spans="1:7" ht="12">
      <c r="A26" s="33" t="s">
        <v>308</v>
      </c>
      <c r="B26" s="33" t="s">
        <v>309</v>
      </c>
      <c r="C26" s="29">
        <v>239</v>
      </c>
      <c r="D26" s="29">
        <v>4891</v>
      </c>
      <c r="E26" s="77">
        <f t="shared" si="0"/>
        <v>20.464435146443513</v>
      </c>
      <c r="F26" s="29">
        <v>8</v>
      </c>
      <c r="G26" s="29">
        <v>500</v>
      </c>
    </row>
    <row r="27" spans="1:7" ht="12">
      <c r="A27" s="41" t="s">
        <v>364</v>
      </c>
      <c r="B27" s="41" t="s">
        <v>365</v>
      </c>
      <c r="C27" s="76">
        <v>477</v>
      </c>
      <c r="D27" s="76">
        <v>18734</v>
      </c>
      <c r="E27" s="78">
        <f t="shared" si="0"/>
        <v>39.274633123689725</v>
      </c>
      <c r="F27" s="76">
        <v>52</v>
      </c>
      <c r="G27" s="76">
        <v>47</v>
      </c>
    </row>
    <row r="28" spans="1:7" ht="12">
      <c r="A28" s="37" t="s">
        <v>59</v>
      </c>
      <c r="B28" s="33" t="s">
        <v>502</v>
      </c>
      <c r="C28" s="29">
        <v>191</v>
      </c>
      <c r="D28" s="29">
        <v>3932</v>
      </c>
      <c r="E28" s="77">
        <f t="shared" si="0"/>
        <v>20.586387434554975</v>
      </c>
      <c r="F28" s="29">
        <v>7</v>
      </c>
      <c r="G28" s="29">
        <v>284</v>
      </c>
    </row>
    <row r="29" spans="1:7" ht="12">
      <c r="A29" s="47" t="s">
        <v>60</v>
      </c>
      <c r="B29" s="42" t="s">
        <v>516</v>
      </c>
      <c r="C29" s="76">
        <v>388</v>
      </c>
      <c r="D29" s="76">
        <v>2800</v>
      </c>
      <c r="E29" s="78">
        <f t="shared" si="0"/>
        <v>7.216494845360825</v>
      </c>
      <c r="F29" s="76"/>
      <c r="G29" s="76">
        <v>2</v>
      </c>
    </row>
    <row r="30" spans="1:7" ht="12">
      <c r="A30" s="33" t="s">
        <v>366</v>
      </c>
      <c r="B30" s="33" t="s">
        <v>367</v>
      </c>
      <c r="C30" s="29">
        <v>275</v>
      </c>
      <c r="D30" s="29">
        <v>7457</v>
      </c>
      <c r="E30" s="77">
        <f t="shared" si="0"/>
        <v>27.116363636363637</v>
      </c>
      <c r="F30" s="29"/>
      <c r="G30" s="29">
        <v>2</v>
      </c>
    </row>
    <row r="31" spans="1:7" ht="12">
      <c r="A31" s="45" t="s">
        <v>623</v>
      </c>
      <c r="B31" s="41" t="s">
        <v>625</v>
      </c>
      <c r="C31" s="76">
        <v>300</v>
      </c>
      <c r="D31" s="76">
        <v>6517</v>
      </c>
      <c r="E31" s="78">
        <f t="shared" si="0"/>
        <v>21.723333333333333</v>
      </c>
      <c r="F31" s="76">
        <v>25</v>
      </c>
      <c r="G31" s="76">
        <v>13</v>
      </c>
    </row>
    <row r="32" spans="1:7" ht="12">
      <c r="A32" s="37" t="s">
        <v>63</v>
      </c>
      <c r="B32" s="33" t="s">
        <v>517</v>
      </c>
      <c r="C32" s="29">
        <v>659</v>
      </c>
      <c r="D32" s="29">
        <v>6047</v>
      </c>
      <c r="E32" s="77">
        <f t="shared" si="0"/>
        <v>9.176024279210926</v>
      </c>
      <c r="F32" s="29">
        <v>3</v>
      </c>
      <c r="G32" s="29"/>
    </row>
    <row r="33" spans="1:7" ht="12">
      <c r="A33" s="45" t="s">
        <v>64</v>
      </c>
      <c r="B33" s="41" t="s">
        <v>67</v>
      </c>
      <c r="C33" s="76">
        <v>842</v>
      </c>
      <c r="D33" s="76">
        <v>3632</v>
      </c>
      <c r="E33" s="78">
        <f t="shared" si="0"/>
        <v>4.31353919239905</v>
      </c>
      <c r="F33" s="76">
        <v>2</v>
      </c>
      <c r="G33" s="76">
        <v>10</v>
      </c>
    </row>
    <row r="34" spans="1:7" ht="12">
      <c r="A34" s="37" t="s">
        <v>64</v>
      </c>
      <c r="B34" s="33" t="s">
        <v>65</v>
      </c>
      <c r="C34" s="29">
        <v>543</v>
      </c>
      <c r="D34" s="29">
        <v>24130</v>
      </c>
      <c r="E34" s="77">
        <f t="shared" si="0"/>
        <v>44.43830570902394</v>
      </c>
      <c r="F34" s="29">
        <v>7</v>
      </c>
      <c r="G34" s="29">
        <v>5</v>
      </c>
    </row>
    <row r="35" spans="1:7" ht="12">
      <c r="A35" s="45" t="s">
        <v>68</v>
      </c>
      <c r="B35" s="41" t="s">
        <v>457</v>
      </c>
      <c r="C35" s="76">
        <v>239</v>
      </c>
      <c r="D35" s="76">
        <v>2108</v>
      </c>
      <c r="E35" s="78">
        <f t="shared" si="0"/>
        <v>8.820083682008368</v>
      </c>
      <c r="F35" s="76">
        <v>15</v>
      </c>
      <c r="G35" s="76">
        <v>12</v>
      </c>
    </row>
    <row r="36" spans="1:7" ht="12">
      <c r="A36" s="33" t="s">
        <v>369</v>
      </c>
      <c r="B36" s="33" t="s">
        <v>370</v>
      </c>
      <c r="C36" s="29">
        <v>236</v>
      </c>
      <c r="D36" s="29"/>
      <c r="E36" s="77"/>
      <c r="F36" s="29"/>
      <c r="G36" s="29"/>
    </row>
    <row r="37" spans="1:7" ht="12">
      <c r="A37" s="45" t="s">
        <v>71</v>
      </c>
      <c r="B37" s="41" t="s">
        <v>72</v>
      </c>
      <c r="C37" s="76">
        <v>97</v>
      </c>
      <c r="D37" s="76">
        <v>1000</v>
      </c>
      <c r="E37" s="78">
        <f t="shared" si="0"/>
        <v>10.309278350515465</v>
      </c>
      <c r="F37" s="76"/>
      <c r="G37" s="76"/>
    </row>
    <row r="38" spans="1:7" ht="12">
      <c r="A38" s="37" t="s">
        <v>519</v>
      </c>
      <c r="B38" s="33" t="s">
        <v>520</v>
      </c>
      <c r="C38" s="29">
        <v>180</v>
      </c>
      <c r="D38" s="29">
        <v>5200</v>
      </c>
      <c r="E38" s="77">
        <f t="shared" si="0"/>
        <v>28.88888888888889</v>
      </c>
      <c r="F38" s="29">
        <v>1</v>
      </c>
      <c r="G38" s="29">
        <v>33</v>
      </c>
    </row>
    <row r="39" spans="1:7" ht="12">
      <c r="A39" s="41" t="s">
        <v>371</v>
      </c>
      <c r="B39" s="41" t="s">
        <v>372</v>
      </c>
      <c r="C39" s="76">
        <v>115</v>
      </c>
      <c r="D39" s="76">
        <v>6225</v>
      </c>
      <c r="E39" s="78">
        <f t="shared" si="0"/>
        <v>54.130434782608695</v>
      </c>
      <c r="F39" s="76"/>
      <c r="G39" s="76">
        <v>49</v>
      </c>
    </row>
    <row r="40" spans="1:7" ht="12">
      <c r="A40" s="33" t="s">
        <v>373</v>
      </c>
      <c r="B40" s="33" t="s">
        <v>374</v>
      </c>
      <c r="C40" s="29">
        <v>350</v>
      </c>
      <c r="D40" s="29">
        <v>8937</v>
      </c>
      <c r="E40" s="77">
        <f t="shared" si="0"/>
        <v>25.534285714285716</v>
      </c>
      <c r="F40" s="29"/>
      <c r="G40" s="29">
        <v>85</v>
      </c>
    </row>
    <row r="41" spans="1:7" ht="12">
      <c r="A41" s="45" t="s">
        <v>75</v>
      </c>
      <c r="B41" s="41" t="s">
        <v>77</v>
      </c>
      <c r="C41" s="76">
        <v>402</v>
      </c>
      <c r="D41" s="76">
        <v>18803</v>
      </c>
      <c r="E41" s="78">
        <f t="shared" si="0"/>
        <v>46.77363184079602</v>
      </c>
      <c r="F41" s="76"/>
      <c r="G41" s="76"/>
    </row>
    <row r="42" spans="1:7" ht="12">
      <c r="A42" s="37" t="s">
        <v>80</v>
      </c>
      <c r="B42" s="33" t="s">
        <v>81</v>
      </c>
      <c r="C42" s="29">
        <v>90</v>
      </c>
      <c r="D42" s="29"/>
      <c r="E42" s="77"/>
      <c r="F42" s="29"/>
      <c r="G42" s="29"/>
    </row>
    <row r="43" spans="1:7" ht="12">
      <c r="A43" s="45" t="s">
        <v>521</v>
      </c>
      <c r="B43" s="41" t="s">
        <v>82</v>
      </c>
      <c r="C43" s="76">
        <v>879</v>
      </c>
      <c r="D43" s="76">
        <v>14319</v>
      </c>
      <c r="E43" s="78">
        <f t="shared" si="0"/>
        <v>16.2901023890785</v>
      </c>
      <c r="F43" s="76">
        <v>42</v>
      </c>
      <c r="G43" s="76">
        <v>118</v>
      </c>
    </row>
    <row r="44" spans="1:7" ht="12">
      <c r="A44" s="33" t="s">
        <v>85</v>
      </c>
      <c r="B44" s="33" t="s">
        <v>382</v>
      </c>
      <c r="C44" s="29">
        <v>501</v>
      </c>
      <c r="D44" s="29">
        <v>3179</v>
      </c>
      <c r="E44" s="77">
        <f t="shared" si="0"/>
        <v>6.3453093812375245</v>
      </c>
      <c r="F44" s="29">
        <v>6</v>
      </c>
      <c r="G44" s="29">
        <v>21</v>
      </c>
    </row>
    <row r="45" spans="1:7" ht="12">
      <c r="A45" s="45" t="s">
        <v>522</v>
      </c>
      <c r="B45" s="41" t="s">
        <v>523</v>
      </c>
      <c r="C45" s="76">
        <v>1923</v>
      </c>
      <c r="D45" s="76">
        <v>22519</v>
      </c>
      <c r="E45" s="78">
        <f t="shared" si="0"/>
        <v>11.710348413936558</v>
      </c>
      <c r="F45" s="76">
        <v>54</v>
      </c>
      <c r="G45" s="76">
        <v>51</v>
      </c>
    </row>
    <row r="46" spans="1:7" ht="12">
      <c r="A46" s="33" t="s">
        <v>383</v>
      </c>
      <c r="B46" s="33" t="s">
        <v>524</v>
      </c>
      <c r="C46" s="29">
        <v>375</v>
      </c>
      <c r="D46" s="29">
        <v>70</v>
      </c>
      <c r="E46" s="77">
        <f t="shared" si="0"/>
        <v>0.18666666666666668</v>
      </c>
      <c r="F46" s="29"/>
      <c r="G46" s="29"/>
    </row>
    <row r="47" spans="1:7" ht="12">
      <c r="A47" s="41" t="s">
        <v>386</v>
      </c>
      <c r="B47" s="41" t="s">
        <v>387</v>
      </c>
      <c r="C47" s="76">
        <v>425</v>
      </c>
      <c r="D47" s="76">
        <v>54514</v>
      </c>
      <c r="E47" s="78">
        <f t="shared" si="0"/>
        <v>128.26823529411766</v>
      </c>
      <c r="F47" s="76"/>
      <c r="G47" s="76"/>
    </row>
    <row r="48" spans="1:7" ht="12">
      <c r="A48" s="33" t="s">
        <v>386</v>
      </c>
      <c r="B48" s="33" t="s">
        <v>388</v>
      </c>
      <c r="C48" s="29">
        <v>475</v>
      </c>
      <c r="D48" s="29">
        <v>13000</v>
      </c>
      <c r="E48" s="77">
        <f t="shared" si="0"/>
        <v>27.36842105263158</v>
      </c>
      <c r="F48" s="29"/>
      <c r="G48" s="29"/>
    </row>
    <row r="49" spans="1:7" ht="12">
      <c r="A49" s="41" t="s">
        <v>390</v>
      </c>
      <c r="B49" s="41" t="s">
        <v>391</v>
      </c>
      <c r="C49" s="76">
        <v>364</v>
      </c>
      <c r="D49" s="76">
        <v>5000</v>
      </c>
      <c r="E49" s="78">
        <f t="shared" si="0"/>
        <v>13.736263736263735</v>
      </c>
      <c r="F49" s="76"/>
      <c r="G49" s="76"/>
    </row>
    <row r="50" spans="1:7" ht="12">
      <c r="A50" s="37" t="s">
        <v>87</v>
      </c>
      <c r="B50" s="33" t="s">
        <v>525</v>
      </c>
      <c r="C50" s="29">
        <v>524</v>
      </c>
      <c r="D50" s="29">
        <v>19101</v>
      </c>
      <c r="E50" s="77">
        <f t="shared" si="0"/>
        <v>36.45229007633588</v>
      </c>
      <c r="F50" s="29">
        <v>4</v>
      </c>
      <c r="G50" s="29">
        <v>55</v>
      </c>
    </row>
    <row r="51" spans="1:7" ht="12">
      <c r="A51" s="45" t="s">
        <v>88</v>
      </c>
      <c r="B51" s="41" t="s">
        <v>89</v>
      </c>
      <c r="C51" s="76">
        <v>116</v>
      </c>
      <c r="D51" s="76">
        <v>16720</v>
      </c>
      <c r="E51" s="78">
        <f t="shared" si="0"/>
        <v>144.13793103448276</v>
      </c>
      <c r="F51" s="76"/>
      <c r="G51" s="76">
        <v>200</v>
      </c>
    </row>
    <row r="52" spans="1:7" ht="12">
      <c r="A52" s="37" t="s">
        <v>90</v>
      </c>
      <c r="B52" s="33" t="s">
        <v>91</v>
      </c>
      <c r="C52" s="29">
        <v>198</v>
      </c>
      <c r="D52" s="29">
        <v>9006</v>
      </c>
      <c r="E52" s="77">
        <f t="shared" si="0"/>
        <v>45.484848484848484</v>
      </c>
      <c r="F52" s="29">
        <v>28</v>
      </c>
      <c r="G52" s="29"/>
    </row>
    <row r="53" spans="1:7" ht="12">
      <c r="A53" s="45" t="s">
        <v>92</v>
      </c>
      <c r="B53" s="41" t="s">
        <v>93</v>
      </c>
      <c r="C53" s="76">
        <v>130</v>
      </c>
      <c r="D53" s="76">
        <v>2601</v>
      </c>
      <c r="E53" s="78">
        <f t="shared" si="0"/>
        <v>20.00769230769231</v>
      </c>
      <c r="F53" s="76"/>
      <c r="G53" s="76">
        <v>10</v>
      </c>
    </row>
    <row r="54" spans="1:7" ht="12">
      <c r="A54" s="37" t="s">
        <v>94</v>
      </c>
      <c r="B54" s="33" t="s">
        <v>526</v>
      </c>
      <c r="C54" s="29">
        <v>699</v>
      </c>
      <c r="D54" s="29">
        <v>32000</v>
      </c>
      <c r="E54" s="77">
        <f t="shared" si="0"/>
        <v>45.779685264663804</v>
      </c>
      <c r="F54" s="29">
        <v>7</v>
      </c>
      <c r="G54" s="29">
        <v>10</v>
      </c>
    </row>
    <row r="55" spans="1:7" ht="12">
      <c r="A55" s="45" t="s">
        <v>98</v>
      </c>
      <c r="B55" s="41" t="s">
        <v>99</v>
      </c>
      <c r="C55" s="76">
        <v>76</v>
      </c>
      <c r="D55" s="76">
        <v>3236</v>
      </c>
      <c r="E55" s="78">
        <f t="shared" si="0"/>
        <v>42.578947368421055</v>
      </c>
      <c r="F55" s="76"/>
      <c r="G55" s="76"/>
    </row>
    <row r="56" spans="1:7" ht="12">
      <c r="A56" s="37" t="s">
        <v>104</v>
      </c>
      <c r="B56" s="33" t="s">
        <v>105</v>
      </c>
      <c r="C56" s="29">
        <v>334</v>
      </c>
      <c r="D56" s="29">
        <v>13407</v>
      </c>
      <c r="E56" s="77">
        <f t="shared" si="0"/>
        <v>40.14071856287425</v>
      </c>
      <c r="F56" s="29"/>
      <c r="G56" s="29">
        <v>16</v>
      </c>
    </row>
    <row r="57" spans="1:7" ht="12">
      <c r="A57" s="45" t="s">
        <v>106</v>
      </c>
      <c r="B57" s="41" t="s">
        <v>107</v>
      </c>
      <c r="C57" s="76">
        <v>320</v>
      </c>
      <c r="D57" s="76">
        <v>8547</v>
      </c>
      <c r="E57" s="78">
        <f t="shared" si="0"/>
        <v>26.709375</v>
      </c>
      <c r="F57" s="76">
        <v>30</v>
      </c>
      <c r="G57" s="76">
        <v>30</v>
      </c>
    </row>
    <row r="58" spans="1:7" ht="12">
      <c r="A58" s="37" t="s">
        <v>108</v>
      </c>
      <c r="B58" s="33" t="s">
        <v>109</v>
      </c>
      <c r="C58" s="29">
        <v>508</v>
      </c>
      <c r="D58" s="29">
        <v>33561</v>
      </c>
      <c r="E58" s="77">
        <f t="shared" si="0"/>
        <v>66.06496062992126</v>
      </c>
      <c r="F58" s="29">
        <v>88</v>
      </c>
      <c r="G58" s="29">
        <v>72</v>
      </c>
    </row>
    <row r="59" spans="1:7" ht="12">
      <c r="A59" s="45" t="s">
        <v>112</v>
      </c>
      <c r="B59" s="41" t="s">
        <v>113</v>
      </c>
      <c r="C59" s="76">
        <v>130</v>
      </c>
      <c r="D59" s="76">
        <v>10600</v>
      </c>
      <c r="E59" s="78">
        <f t="shared" si="0"/>
        <v>81.53846153846153</v>
      </c>
      <c r="F59" s="76"/>
      <c r="G59" s="76"/>
    </row>
    <row r="60" spans="1:7" ht="12">
      <c r="A60" s="37" t="s">
        <v>114</v>
      </c>
      <c r="B60" s="33" t="s">
        <v>115</v>
      </c>
      <c r="C60" s="29">
        <v>245</v>
      </c>
      <c r="D60" s="29">
        <v>9771</v>
      </c>
      <c r="E60" s="77">
        <f t="shared" si="0"/>
        <v>39.881632653061224</v>
      </c>
      <c r="F60" s="29"/>
      <c r="G60" s="29">
        <v>5</v>
      </c>
    </row>
    <row r="61" spans="1:7" ht="12">
      <c r="A61" s="45" t="s">
        <v>116</v>
      </c>
      <c r="B61" s="41" t="s">
        <v>530</v>
      </c>
      <c r="C61" s="76">
        <v>950</v>
      </c>
      <c r="D61" s="76">
        <v>13000</v>
      </c>
      <c r="E61" s="78">
        <f t="shared" si="0"/>
        <v>13.68421052631579</v>
      </c>
      <c r="F61" s="76">
        <v>7</v>
      </c>
      <c r="G61" s="76">
        <v>8</v>
      </c>
    </row>
    <row r="62" spans="1:7" ht="12">
      <c r="A62" s="34" t="s">
        <v>313</v>
      </c>
      <c r="B62" s="34" t="s">
        <v>314</v>
      </c>
      <c r="C62" s="29">
        <v>89</v>
      </c>
      <c r="D62" s="29">
        <v>3000</v>
      </c>
      <c r="E62" s="77">
        <f t="shared" si="0"/>
        <v>33.70786516853933</v>
      </c>
      <c r="F62" s="29"/>
      <c r="G62" s="29"/>
    </row>
    <row r="63" spans="1:7" ht="12">
      <c r="A63" s="45" t="s">
        <v>119</v>
      </c>
      <c r="B63" s="41" t="s">
        <v>120</v>
      </c>
      <c r="C63" s="76">
        <v>472</v>
      </c>
      <c r="D63" s="76">
        <v>20388</v>
      </c>
      <c r="E63" s="78">
        <f t="shared" si="0"/>
        <v>43.19491525423729</v>
      </c>
      <c r="F63" s="76"/>
      <c r="G63" s="76"/>
    </row>
    <row r="64" spans="1:7" ht="12">
      <c r="A64" s="34" t="s">
        <v>119</v>
      </c>
      <c r="B64" s="34" t="s">
        <v>316</v>
      </c>
      <c r="C64" s="29">
        <v>261</v>
      </c>
      <c r="D64" s="29">
        <v>15099</v>
      </c>
      <c r="E64" s="77">
        <f t="shared" si="0"/>
        <v>57.85057471264368</v>
      </c>
      <c r="F64" s="29">
        <v>4</v>
      </c>
      <c r="G64" s="29">
        <v>3</v>
      </c>
    </row>
    <row r="65" spans="1:7" ht="12">
      <c r="A65" s="45" t="s">
        <v>121</v>
      </c>
      <c r="B65" s="41" t="s">
        <v>531</v>
      </c>
      <c r="C65" s="76">
        <v>1000</v>
      </c>
      <c r="D65" s="76">
        <v>10815</v>
      </c>
      <c r="E65" s="78">
        <f t="shared" si="0"/>
        <v>10.815</v>
      </c>
      <c r="F65" s="76">
        <v>22</v>
      </c>
      <c r="G65" s="76">
        <v>161</v>
      </c>
    </row>
    <row r="66" spans="1:7" ht="12">
      <c r="A66" s="37" t="s">
        <v>123</v>
      </c>
      <c r="B66" s="33" t="s">
        <v>124</v>
      </c>
      <c r="C66" s="29">
        <v>122</v>
      </c>
      <c r="D66" s="29">
        <v>9500</v>
      </c>
      <c r="E66" s="77">
        <f t="shared" si="0"/>
        <v>77.8688524590164</v>
      </c>
      <c r="F66" s="29">
        <v>9</v>
      </c>
      <c r="G66" s="29">
        <v>25</v>
      </c>
    </row>
    <row r="67" spans="1:7" ht="12">
      <c r="A67" s="45" t="s">
        <v>470</v>
      </c>
      <c r="B67" s="41" t="s">
        <v>125</v>
      </c>
      <c r="C67" s="76">
        <v>280</v>
      </c>
      <c r="D67" s="76">
        <v>5802</v>
      </c>
      <c r="E67" s="78">
        <f aca="true" t="shared" si="1" ref="E67:E130">SUM(D67/C67)</f>
        <v>20.72142857142857</v>
      </c>
      <c r="F67" s="76">
        <v>8</v>
      </c>
      <c r="G67" s="76">
        <v>152</v>
      </c>
    </row>
    <row r="68" spans="1:7" ht="12">
      <c r="A68" s="37" t="s">
        <v>126</v>
      </c>
      <c r="B68" s="33" t="s">
        <v>127</v>
      </c>
      <c r="C68" s="29">
        <v>125</v>
      </c>
      <c r="D68" s="29">
        <v>5400</v>
      </c>
      <c r="E68" s="77">
        <f t="shared" si="1"/>
        <v>43.2</v>
      </c>
      <c r="F68" s="29"/>
      <c r="G68" s="29">
        <v>25</v>
      </c>
    </row>
    <row r="69" spans="1:7" ht="12">
      <c r="A69" s="45" t="s">
        <v>130</v>
      </c>
      <c r="B69" s="41" t="s">
        <v>131</v>
      </c>
      <c r="C69" s="76">
        <v>212</v>
      </c>
      <c r="D69" s="76">
        <v>1388</v>
      </c>
      <c r="E69" s="78">
        <f t="shared" si="1"/>
        <v>6.547169811320755</v>
      </c>
      <c r="F69" s="76">
        <v>7</v>
      </c>
      <c r="G69" s="76">
        <v>109</v>
      </c>
    </row>
    <row r="70" spans="1:7" ht="12">
      <c r="A70" s="37" t="s">
        <v>132</v>
      </c>
      <c r="B70" s="33" t="s">
        <v>134</v>
      </c>
      <c r="C70" s="29">
        <v>625</v>
      </c>
      <c r="D70" s="29">
        <v>2100</v>
      </c>
      <c r="E70" s="77">
        <f t="shared" si="1"/>
        <v>3.36</v>
      </c>
      <c r="F70" s="29">
        <v>17</v>
      </c>
      <c r="G70" s="29">
        <v>44</v>
      </c>
    </row>
    <row r="71" spans="1:7" ht="12">
      <c r="A71" s="45" t="s">
        <v>132</v>
      </c>
      <c r="B71" s="41" t="s">
        <v>133</v>
      </c>
      <c r="C71" s="76">
        <v>500</v>
      </c>
      <c r="D71" s="76">
        <v>11056</v>
      </c>
      <c r="E71" s="78">
        <f t="shared" si="1"/>
        <v>22.112</v>
      </c>
      <c r="F71" s="76"/>
      <c r="G71" s="76">
        <v>3</v>
      </c>
    </row>
    <row r="72" spans="1:7" ht="12">
      <c r="A72" s="37" t="s">
        <v>135</v>
      </c>
      <c r="B72" s="33" t="s">
        <v>136</v>
      </c>
      <c r="C72" s="29">
        <v>705</v>
      </c>
      <c r="D72" s="29">
        <v>3000</v>
      </c>
      <c r="E72" s="77">
        <f t="shared" si="1"/>
        <v>4.25531914893617</v>
      </c>
      <c r="F72" s="29">
        <v>8</v>
      </c>
      <c r="G72" s="29">
        <v>76</v>
      </c>
    </row>
    <row r="73" spans="1:7" ht="12">
      <c r="A73" s="45" t="s">
        <v>135</v>
      </c>
      <c r="B73" s="41" t="s">
        <v>137</v>
      </c>
      <c r="C73" s="76">
        <v>426</v>
      </c>
      <c r="D73" s="76">
        <v>22408</v>
      </c>
      <c r="E73" s="78">
        <f t="shared" si="1"/>
        <v>52.60093896713615</v>
      </c>
      <c r="F73" s="76">
        <v>40</v>
      </c>
      <c r="G73" s="76">
        <v>12</v>
      </c>
    </row>
    <row r="74" spans="1:7" ht="12">
      <c r="A74" s="37" t="s">
        <v>138</v>
      </c>
      <c r="B74" s="33" t="s">
        <v>139</v>
      </c>
      <c r="C74" s="29">
        <v>80</v>
      </c>
      <c r="D74" s="29">
        <v>2088</v>
      </c>
      <c r="E74" s="77">
        <f t="shared" si="1"/>
        <v>26.1</v>
      </c>
      <c r="F74" s="29"/>
      <c r="G74" s="29"/>
    </row>
    <row r="75" spans="1:7" ht="12">
      <c r="A75" s="42" t="s">
        <v>140</v>
      </c>
      <c r="B75" s="42" t="s">
        <v>321</v>
      </c>
      <c r="C75" s="76">
        <v>380</v>
      </c>
      <c r="D75" s="76">
        <v>18184</v>
      </c>
      <c r="E75" s="78">
        <f t="shared" si="1"/>
        <v>47.85263157894737</v>
      </c>
      <c r="F75" s="76"/>
      <c r="G75" s="76"/>
    </row>
    <row r="76" spans="1:7" ht="12">
      <c r="A76" s="37" t="s">
        <v>142</v>
      </c>
      <c r="B76" s="33" t="s">
        <v>532</v>
      </c>
      <c r="C76" s="29">
        <v>690</v>
      </c>
      <c r="D76" s="29">
        <v>3913</v>
      </c>
      <c r="E76" s="77">
        <f t="shared" si="1"/>
        <v>5.671014492753623</v>
      </c>
      <c r="F76" s="29"/>
      <c r="G76" s="29"/>
    </row>
    <row r="77" spans="1:7" ht="12">
      <c r="A77" s="45" t="s">
        <v>147</v>
      </c>
      <c r="B77" s="41" t="s">
        <v>148</v>
      </c>
      <c r="C77" s="76">
        <v>243</v>
      </c>
      <c r="D77" s="76">
        <v>2558</v>
      </c>
      <c r="E77" s="78">
        <f t="shared" si="1"/>
        <v>10.526748971193415</v>
      </c>
      <c r="F77" s="76"/>
      <c r="G77" s="76"/>
    </row>
    <row r="78" spans="1:7" ht="12">
      <c r="A78" s="37" t="s">
        <v>147</v>
      </c>
      <c r="B78" s="33" t="s">
        <v>150</v>
      </c>
      <c r="C78" s="29">
        <v>395</v>
      </c>
      <c r="D78" s="29">
        <v>594</v>
      </c>
      <c r="E78" s="77">
        <f t="shared" si="1"/>
        <v>1.5037974683544304</v>
      </c>
      <c r="F78" s="29">
        <v>40</v>
      </c>
      <c r="G78" s="29">
        <v>113</v>
      </c>
    </row>
    <row r="79" spans="1:7" ht="12">
      <c r="A79" s="45" t="s">
        <v>147</v>
      </c>
      <c r="B79" s="41" t="s">
        <v>149</v>
      </c>
      <c r="C79" s="76">
        <v>378</v>
      </c>
      <c r="D79" s="76">
        <v>12803</v>
      </c>
      <c r="E79" s="78">
        <f t="shared" si="1"/>
        <v>33.870370370370374</v>
      </c>
      <c r="F79" s="76">
        <v>20</v>
      </c>
      <c r="G79" s="76">
        <v>135</v>
      </c>
    </row>
    <row r="80" spans="1:7" ht="12">
      <c r="A80" s="34" t="s">
        <v>331</v>
      </c>
      <c r="B80" s="34" t="s">
        <v>332</v>
      </c>
      <c r="C80" s="29">
        <v>370</v>
      </c>
      <c r="D80" s="29">
        <v>12563</v>
      </c>
      <c r="E80" s="77">
        <f t="shared" si="1"/>
        <v>33.954054054054055</v>
      </c>
      <c r="F80" s="29"/>
      <c r="G80" s="29">
        <v>45</v>
      </c>
    </row>
    <row r="81" spans="1:7" ht="12">
      <c r="A81" s="42" t="s">
        <v>331</v>
      </c>
      <c r="B81" s="42" t="s">
        <v>533</v>
      </c>
      <c r="C81" s="76">
        <v>590</v>
      </c>
      <c r="D81" s="76"/>
      <c r="E81" s="78">
        <f t="shared" si="1"/>
        <v>0</v>
      </c>
      <c r="F81" s="76"/>
      <c r="G81" s="76"/>
    </row>
    <row r="82" spans="1:7" ht="12">
      <c r="A82" s="38" t="s">
        <v>534</v>
      </c>
      <c r="B82" s="33" t="s">
        <v>535</v>
      </c>
      <c r="C82" s="29">
        <v>130</v>
      </c>
      <c r="D82" s="29">
        <v>6232</v>
      </c>
      <c r="E82" s="77">
        <f t="shared" si="1"/>
        <v>47.93846153846154</v>
      </c>
      <c r="F82" s="29">
        <v>18</v>
      </c>
      <c r="G82" s="29">
        <v>47</v>
      </c>
    </row>
    <row r="83" spans="1:7" ht="12">
      <c r="A83" s="45" t="s">
        <v>154</v>
      </c>
      <c r="B83" s="41" t="s">
        <v>155</v>
      </c>
      <c r="C83" s="76">
        <v>48</v>
      </c>
      <c r="D83" s="76">
        <v>2600</v>
      </c>
      <c r="E83" s="78">
        <f t="shared" si="1"/>
        <v>54.166666666666664</v>
      </c>
      <c r="F83" s="76"/>
      <c r="G83" s="76"/>
    </row>
    <row r="84" spans="1:7" ht="12">
      <c r="A84" s="37" t="s">
        <v>158</v>
      </c>
      <c r="B84" s="33" t="s">
        <v>159</v>
      </c>
      <c r="C84" s="29">
        <v>284</v>
      </c>
      <c r="D84" s="29">
        <v>14552</v>
      </c>
      <c r="E84" s="77">
        <f t="shared" si="1"/>
        <v>51.23943661971831</v>
      </c>
      <c r="F84" s="29">
        <v>49</v>
      </c>
      <c r="G84" s="29">
        <v>58</v>
      </c>
    </row>
    <row r="85" spans="1:7" ht="12">
      <c r="A85" s="47" t="s">
        <v>162</v>
      </c>
      <c r="B85" s="41" t="s">
        <v>536</v>
      </c>
      <c r="C85" s="76">
        <v>1100</v>
      </c>
      <c r="D85" s="76">
        <v>6307</v>
      </c>
      <c r="E85" s="78">
        <f t="shared" si="1"/>
        <v>5.733636363636363</v>
      </c>
      <c r="F85" s="76">
        <v>182</v>
      </c>
      <c r="G85" s="76">
        <v>77</v>
      </c>
    </row>
    <row r="86" spans="1:7" ht="12">
      <c r="A86" s="38" t="s">
        <v>162</v>
      </c>
      <c r="B86" s="33" t="s">
        <v>76</v>
      </c>
      <c r="C86" s="29">
        <v>328</v>
      </c>
      <c r="D86" s="29">
        <v>3724</v>
      </c>
      <c r="E86" s="77">
        <f t="shared" si="1"/>
        <v>11.353658536585366</v>
      </c>
      <c r="F86" s="29">
        <v>4</v>
      </c>
      <c r="G86" s="29">
        <v>96</v>
      </c>
    </row>
    <row r="87" spans="1:7" ht="12">
      <c r="A87" s="42" t="s">
        <v>338</v>
      </c>
      <c r="B87" s="42" t="s">
        <v>339</v>
      </c>
      <c r="C87" s="76">
        <v>316</v>
      </c>
      <c r="D87" s="76">
        <v>8041</v>
      </c>
      <c r="E87" s="78">
        <f t="shared" si="1"/>
        <v>25.446202531645568</v>
      </c>
      <c r="F87" s="76">
        <v>56</v>
      </c>
      <c r="G87" s="76"/>
    </row>
    <row r="88" spans="1:7" ht="12">
      <c r="A88" s="34" t="s">
        <v>338</v>
      </c>
      <c r="B88" s="34" t="s">
        <v>340</v>
      </c>
      <c r="C88" s="29">
        <v>411</v>
      </c>
      <c r="D88" s="29">
        <v>4916</v>
      </c>
      <c r="E88" s="77">
        <f t="shared" si="1"/>
        <v>11.961070559610706</v>
      </c>
      <c r="F88" s="29">
        <v>7</v>
      </c>
      <c r="G88" s="29"/>
    </row>
    <row r="89" spans="1:7" ht="12">
      <c r="A89" s="45" t="s">
        <v>163</v>
      </c>
      <c r="B89" s="41" t="s">
        <v>164</v>
      </c>
      <c r="C89" s="76">
        <v>128</v>
      </c>
      <c r="D89" s="76">
        <v>3743</v>
      </c>
      <c r="E89" s="78">
        <f t="shared" si="1"/>
        <v>29.2421875</v>
      </c>
      <c r="F89" s="76">
        <v>11</v>
      </c>
      <c r="G89" s="76">
        <v>54</v>
      </c>
    </row>
    <row r="90" spans="1:7" ht="12">
      <c r="A90" s="34" t="s">
        <v>347</v>
      </c>
      <c r="B90" s="34" t="s">
        <v>539</v>
      </c>
      <c r="C90" s="29">
        <v>400</v>
      </c>
      <c r="D90" s="29">
        <v>4803</v>
      </c>
      <c r="E90" s="77">
        <f t="shared" si="1"/>
        <v>12.0075</v>
      </c>
      <c r="F90" s="29">
        <v>13</v>
      </c>
      <c r="G90" s="29">
        <v>50</v>
      </c>
    </row>
    <row r="91" spans="1:7" ht="12">
      <c r="A91" s="42" t="s">
        <v>348</v>
      </c>
      <c r="B91" s="42" t="s">
        <v>540</v>
      </c>
      <c r="C91" s="76">
        <v>190</v>
      </c>
      <c r="D91" s="76">
        <v>3792</v>
      </c>
      <c r="E91" s="78">
        <f t="shared" si="1"/>
        <v>19.957894736842107</v>
      </c>
      <c r="F91" s="76"/>
      <c r="G91" s="76"/>
    </row>
    <row r="92" spans="1:7" ht="12">
      <c r="A92" s="37" t="s">
        <v>167</v>
      </c>
      <c r="B92" s="33" t="s">
        <v>499</v>
      </c>
      <c r="C92" s="29">
        <v>243</v>
      </c>
      <c r="D92" s="29">
        <v>12019</v>
      </c>
      <c r="E92" s="77">
        <f t="shared" si="1"/>
        <v>49.46090534979424</v>
      </c>
      <c r="F92" s="29"/>
      <c r="G92" s="29"/>
    </row>
    <row r="93" spans="1:7" ht="12">
      <c r="A93" s="45" t="s">
        <v>168</v>
      </c>
      <c r="B93" s="41" t="s">
        <v>541</v>
      </c>
      <c r="C93" s="76">
        <v>430</v>
      </c>
      <c r="D93" s="76">
        <v>13789</v>
      </c>
      <c r="E93" s="78">
        <f t="shared" si="1"/>
        <v>32.06744186046512</v>
      </c>
      <c r="F93" s="76">
        <v>5</v>
      </c>
      <c r="G93" s="76">
        <v>44</v>
      </c>
    </row>
    <row r="94" spans="1:7" ht="12">
      <c r="A94" s="37" t="s">
        <v>169</v>
      </c>
      <c r="B94" s="33" t="s">
        <v>170</v>
      </c>
      <c r="C94" s="29">
        <v>90</v>
      </c>
      <c r="D94" s="29"/>
      <c r="E94" s="77"/>
      <c r="F94" s="29"/>
      <c r="G94" s="29"/>
    </row>
    <row r="95" spans="1:7" ht="12">
      <c r="A95" s="45" t="s">
        <v>171</v>
      </c>
      <c r="B95" s="41" t="s">
        <v>172</v>
      </c>
      <c r="C95" s="76">
        <v>207</v>
      </c>
      <c r="D95" s="76">
        <v>6508</v>
      </c>
      <c r="E95" s="78">
        <f t="shared" si="1"/>
        <v>31.43961352657005</v>
      </c>
      <c r="F95" s="76"/>
      <c r="G95" s="76"/>
    </row>
    <row r="96" spans="1:7" ht="12">
      <c r="A96" s="37" t="s">
        <v>171</v>
      </c>
      <c r="B96" s="33" t="s">
        <v>173</v>
      </c>
      <c r="C96" s="29">
        <v>296</v>
      </c>
      <c r="D96" s="29">
        <v>7555</v>
      </c>
      <c r="E96" s="77">
        <f t="shared" si="1"/>
        <v>25.52364864864865</v>
      </c>
      <c r="F96" s="29">
        <v>5</v>
      </c>
      <c r="G96" s="29">
        <v>12</v>
      </c>
    </row>
    <row r="97" spans="1:7" ht="12">
      <c r="A97" s="45" t="s">
        <v>174</v>
      </c>
      <c r="B97" s="41" t="s">
        <v>175</v>
      </c>
      <c r="C97" s="76">
        <v>166</v>
      </c>
      <c r="D97" s="76">
        <v>52816</v>
      </c>
      <c r="E97" s="78">
        <f t="shared" si="1"/>
        <v>318.1686746987952</v>
      </c>
      <c r="F97" s="76">
        <v>25</v>
      </c>
      <c r="G97" s="76">
        <v>10</v>
      </c>
    </row>
    <row r="98" spans="1:7" ht="12">
      <c r="A98" s="37" t="s">
        <v>174</v>
      </c>
      <c r="B98" s="33" t="s">
        <v>176</v>
      </c>
      <c r="C98" s="29">
        <v>171</v>
      </c>
      <c r="D98" s="29">
        <v>5933</v>
      </c>
      <c r="E98" s="77">
        <f t="shared" si="1"/>
        <v>34.69590643274854</v>
      </c>
      <c r="F98" s="29">
        <v>2</v>
      </c>
      <c r="G98" s="29"/>
    </row>
    <row r="99" spans="1:7" ht="12">
      <c r="A99" s="45" t="s">
        <v>177</v>
      </c>
      <c r="B99" s="41" t="s">
        <v>500</v>
      </c>
      <c r="C99" s="76">
        <v>225</v>
      </c>
      <c r="D99" s="76">
        <v>6300</v>
      </c>
      <c r="E99" s="78">
        <f t="shared" si="1"/>
        <v>28</v>
      </c>
      <c r="F99" s="76">
        <v>40</v>
      </c>
      <c r="G99" s="76">
        <v>15</v>
      </c>
    </row>
    <row r="100" spans="1:7" ht="12">
      <c r="A100" s="37" t="s">
        <v>178</v>
      </c>
      <c r="B100" s="33" t="s">
        <v>542</v>
      </c>
      <c r="C100" s="29">
        <v>494</v>
      </c>
      <c r="D100" s="29">
        <v>4050</v>
      </c>
      <c r="E100" s="77">
        <f t="shared" si="1"/>
        <v>8.19838056680162</v>
      </c>
      <c r="F100" s="29">
        <v>2</v>
      </c>
      <c r="G100" s="29">
        <v>242</v>
      </c>
    </row>
    <row r="101" spans="1:7" ht="12">
      <c r="A101" s="45" t="s">
        <v>179</v>
      </c>
      <c r="B101" s="41" t="s">
        <v>180</v>
      </c>
      <c r="C101" s="76">
        <v>248</v>
      </c>
      <c r="D101" s="76">
        <v>2646</v>
      </c>
      <c r="E101" s="78">
        <f t="shared" si="1"/>
        <v>10.669354838709678</v>
      </c>
      <c r="F101" s="76">
        <v>2</v>
      </c>
      <c r="G101" s="76">
        <v>43</v>
      </c>
    </row>
    <row r="102" spans="1:7" ht="12">
      <c r="A102" s="37" t="s">
        <v>181</v>
      </c>
      <c r="B102" s="33" t="s">
        <v>182</v>
      </c>
      <c r="C102" s="29">
        <v>276</v>
      </c>
      <c r="D102" s="29">
        <v>17500</v>
      </c>
      <c r="E102" s="77">
        <f t="shared" si="1"/>
        <v>63.405797101449274</v>
      </c>
      <c r="F102" s="29">
        <v>25</v>
      </c>
      <c r="G102" s="29">
        <v>75</v>
      </c>
    </row>
    <row r="103" spans="1:7" ht="12">
      <c r="A103" s="45" t="s">
        <v>184</v>
      </c>
      <c r="B103" s="41" t="s">
        <v>459</v>
      </c>
      <c r="C103" s="76">
        <v>220</v>
      </c>
      <c r="D103" s="76">
        <v>5</v>
      </c>
      <c r="E103" s="78">
        <f t="shared" si="1"/>
        <v>0.022727272727272728</v>
      </c>
      <c r="F103" s="76"/>
      <c r="G103" s="76"/>
    </row>
    <row r="104" spans="1:7" ht="12">
      <c r="A104" s="37" t="s">
        <v>185</v>
      </c>
      <c r="B104" s="33" t="s">
        <v>501</v>
      </c>
      <c r="C104" s="29">
        <v>224</v>
      </c>
      <c r="D104" s="29">
        <v>2656</v>
      </c>
      <c r="E104" s="77">
        <f t="shared" si="1"/>
        <v>11.857142857142858</v>
      </c>
      <c r="F104" s="29"/>
      <c r="G104" s="29">
        <v>5</v>
      </c>
    </row>
    <row r="105" spans="1:7" ht="12">
      <c r="A105" s="41" t="s">
        <v>185</v>
      </c>
      <c r="B105" s="41" t="s">
        <v>419</v>
      </c>
      <c r="C105" s="76">
        <v>124</v>
      </c>
      <c r="D105" s="76"/>
      <c r="E105" s="78"/>
      <c r="F105" s="76"/>
      <c r="G105" s="76"/>
    </row>
    <row r="106" spans="1:7" ht="12">
      <c r="A106" s="37" t="s">
        <v>188</v>
      </c>
      <c r="B106" s="33" t="s">
        <v>189</v>
      </c>
      <c r="C106" s="29">
        <v>419</v>
      </c>
      <c r="D106" s="29"/>
      <c r="E106" s="77"/>
      <c r="F106" s="29"/>
      <c r="G106" s="29">
        <v>6</v>
      </c>
    </row>
    <row r="107" spans="1:7" ht="12">
      <c r="A107" s="41" t="s">
        <v>190</v>
      </c>
      <c r="B107" s="41" t="s">
        <v>422</v>
      </c>
      <c r="C107" s="76">
        <v>137</v>
      </c>
      <c r="D107" s="76"/>
      <c r="E107" s="78"/>
      <c r="F107" s="76"/>
      <c r="G107" s="76"/>
    </row>
    <row r="108" spans="1:7" ht="12">
      <c r="A108" s="37" t="s">
        <v>190</v>
      </c>
      <c r="B108" s="33" t="s">
        <v>192</v>
      </c>
      <c r="C108" s="29">
        <v>1264</v>
      </c>
      <c r="D108" s="29">
        <v>12789</v>
      </c>
      <c r="E108" s="77">
        <f t="shared" si="1"/>
        <v>10.117879746835444</v>
      </c>
      <c r="F108" s="29">
        <v>1</v>
      </c>
      <c r="G108" s="29">
        <v>59</v>
      </c>
    </row>
    <row r="109" spans="1:7" ht="12">
      <c r="A109" s="41" t="s">
        <v>545</v>
      </c>
      <c r="B109" s="41" t="s">
        <v>561</v>
      </c>
      <c r="C109" s="76">
        <v>696</v>
      </c>
      <c r="D109" s="76">
        <v>14273</v>
      </c>
      <c r="E109" s="78">
        <f t="shared" si="1"/>
        <v>20.507183908045977</v>
      </c>
      <c r="F109" s="76"/>
      <c r="G109" s="76"/>
    </row>
    <row r="110" spans="1:7" ht="12">
      <c r="A110" s="33" t="s">
        <v>546</v>
      </c>
      <c r="B110" s="33" t="s">
        <v>213</v>
      </c>
      <c r="C110" s="29">
        <v>1025</v>
      </c>
      <c r="D110" s="29">
        <v>8680</v>
      </c>
      <c r="E110" s="77">
        <f t="shared" si="1"/>
        <v>8.46829268292683</v>
      </c>
      <c r="F110" s="29">
        <v>12</v>
      </c>
      <c r="G110" s="29">
        <v>71</v>
      </c>
    </row>
    <row r="111" spans="1:7" ht="12">
      <c r="A111" s="45" t="s">
        <v>546</v>
      </c>
      <c r="B111" s="41" t="s">
        <v>471</v>
      </c>
      <c r="C111" s="76">
        <v>693</v>
      </c>
      <c r="D111" s="76">
        <v>23760</v>
      </c>
      <c r="E111" s="78">
        <f t="shared" si="1"/>
        <v>34.285714285714285</v>
      </c>
      <c r="F111" s="76"/>
      <c r="G111" s="76"/>
    </row>
    <row r="112" spans="1:7" ht="12">
      <c r="A112" s="38" t="s">
        <v>194</v>
      </c>
      <c r="B112" s="34" t="s">
        <v>195</v>
      </c>
      <c r="C112" s="29">
        <v>93</v>
      </c>
      <c r="D112" s="29">
        <v>3437</v>
      </c>
      <c r="E112" s="77">
        <f t="shared" si="1"/>
        <v>36.956989247311824</v>
      </c>
      <c r="F112" s="29"/>
      <c r="G112" s="29">
        <v>11</v>
      </c>
    </row>
    <row r="113" spans="1:7" ht="12">
      <c r="A113" s="45" t="s">
        <v>196</v>
      </c>
      <c r="B113" s="41" t="s">
        <v>547</v>
      </c>
      <c r="C113" s="76">
        <v>267</v>
      </c>
      <c r="D113" s="76">
        <v>2000</v>
      </c>
      <c r="E113" s="78">
        <f t="shared" si="1"/>
        <v>7.49063670411985</v>
      </c>
      <c r="F113" s="76">
        <v>14</v>
      </c>
      <c r="G113" s="76">
        <v>59</v>
      </c>
    </row>
    <row r="114" spans="1:7" ht="12">
      <c r="A114" s="37" t="s">
        <v>197</v>
      </c>
      <c r="B114" s="33" t="s">
        <v>199</v>
      </c>
      <c r="C114" s="29">
        <v>86</v>
      </c>
      <c r="D114" s="29">
        <v>3306</v>
      </c>
      <c r="E114" s="77">
        <f t="shared" si="1"/>
        <v>38.44186046511628</v>
      </c>
      <c r="F114" s="29">
        <v>15</v>
      </c>
      <c r="G114" s="29">
        <v>40</v>
      </c>
    </row>
    <row r="115" spans="1:7" ht="12">
      <c r="A115" s="45" t="s">
        <v>200</v>
      </c>
      <c r="B115" s="41" t="s">
        <v>201</v>
      </c>
      <c r="C115" s="76">
        <v>161</v>
      </c>
      <c r="D115" s="76">
        <v>3375</v>
      </c>
      <c r="E115" s="78">
        <f t="shared" si="1"/>
        <v>20.96273291925466</v>
      </c>
      <c r="F115" s="76"/>
      <c r="G115" s="76">
        <v>10</v>
      </c>
    </row>
    <row r="116" spans="1:7" ht="12">
      <c r="A116" s="37" t="s">
        <v>203</v>
      </c>
      <c r="B116" s="33" t="s">
        <v>204</v>
      </c>
      <c r="C116" s="29">
        <v>250</v>
      </c>
      <c r="D116" s="29">
        <v>9846</v>
      </c>
      <c r="E116" s="77">
        <f t="shared" si="1"/>
        <v>39.384</v>
      </c>
      <c r="F116" s="29">
        <v>30</v>
      </c>
      <c r="G116" s="29">
        <v>30</v>
      </c>
    </row>
    <row r="117" spans="1:7" ht="12">
      <c r="A117" s="45" t="s">
        <v>205</v>
      </c>
      <c r="B117" s="41" t="s">
        <v>206</v>
      </c>
      <c r="C117" s="76">
        <v>71</v>
      </c>
      <c r="D117" s="76">
        <v>6000</v>
      </c>
      <c r="E117" s="78">
        <f t="shared" si="1"/>
        <v>84.50704225352112</v>
      </c>
      <c r="F117" s="76"/>
      <c r="G117" s="76">
        <v>40</v>
      </c>
    </row>
    <row r="118" spans="1:7" ht="12">
      <c r="A118" s="37" t="s">
        <v>549</v>
      </c>
      <c r="B118" s="33" t="s">
        <v>482</v>
      </c>
      <c r="C118" s="29">
        <v>545</v>
      </c>
      <c r="D118" s="29">
        <v>16974</v>
      </c>
      <c r="E118" s="77">
        <f t="shared" si="1"/>
        <v>31.144954128440368</v>
      </c>
      <c r="F118" s="29">
        <v>51</v>
      </c>
      <c r="G118" s="29">
        <v>64</v>
      </c>
    </row>
    <row r="119" spans="1:7" ht="12">
      <c r="A119" s="41" t="s">
        <v>207</v>
      </c>
      <c r="B119" s="41" t="s">
        <v>431</v>
      </c>
      <c r="C119" s="76">
        <v>125</v>
      </c>
      <c r="D119" s="76"/>
      <c r="E119" s="78"/>
      <c r="F119" s="76"/>
      <c r="G119" s="76"/>
    </row>
    <row r="120" spans="1:7" ht="12">
      <c r="A120" s="37" t="s">
        <v>207</v>
      </c>
      <c r="B120" s="33" t="s">
        <v>209</v>
      </c>
      <c r="C120" s="29">
        <v>289</v>
      </c>
      <c r="D120" s="29">
        <v>14202</v>
      </c>
      <c r="E120" s="77">
        <f t="shared" si="1"/>
        <v>49.141868512110726</v>
      </c>
      <c r="F120" s="29">
        <v>5</v>
      </c>
      <c r="G120" s="29">
        <v>3</v>
      </c>
    </row>
    <row r="121" spans="1:7" ht="12">
      <c r="A121" s="45" t="s">
        <v>214</v>
      </c>
      <c r="B121" s="41" t="s">
        <v>215</v>
      </c>
      <c r="C121" s="76">
        <v>140</v>
      </c>
      <c r="D121" s="76">
        <v>8633</v>
      </c>
      <c r="E121" s="78">
        <f t="shared" si="1"/>
        <v>61.66428571428571</v>
      </c>
      <c r="F121" s="76">
        <v>10</v>
      </c>
      <c r="G121" s="76">
        <v>103</v>
      </c>
    </row>
    <row r="122" spans="1:7" ht="12">
      <c r="A122" s="33" t="s">
        <v>216</v>
      </c>
      <c r="B122" s="33" t="s">
        <v>550</v>
      </c>
      <c r="C122" s="29">
        <v>406</v>
      </c>
      <c r="D122" s="29">
        <v>3700</v>
      </c>
      <c r="E122" s="77">
        <f t="shared" si="1"/>
        <v>9.113300492610838</v>
      </c>
      <c r="F122" s="29">
        <v>25</v>
      </c>
      <c r="G122" s="29">
        <v>45</v>
      </c>
    </row>
    <row r="123" spans="1:7" ht="12">
      <c r="A123" s="41" t="s">
        <v>436</v>
      </c>
      <c r="B123" s="41" t="s">
        <v>437</v>
      </c>
      <c r="C123" s="76">
        <v>110</v>
      </c>
      <c r="D123" s="76">
        <v>2268</v>
      </c>
      <c r="E123" s="78">
        <f t="shared" si="1"/>
        <v>20.618181818181817</v>
      </c>
      <c r="F123" s="76">
        <v>40</v>
      </c>
      <c r="G123" s="76"/>
    </row>
    <row r="124" spans="1:7" ht="12">
      <c r="A124" s="37" t="s">
        <v>620</v>
      </c>
      <c r="B124" s="33" t="s">
        <v>621</v>
      </c>
      <c r="C124" s="29">
        <v>50</v>
      </c>
      <c r="D124" s="29">
        <v>4505</v>
      </c>
      <c r="E124" s="77">
        <f t="shared" si="1"/>
        <v>90.1</v>
      </c>
      <c r="F124" s="29"/>
      <c r="G124" s="29">
        <v>62</v>
      </c>
    </row>
    <row r="125" spans="1:7" ht="12">
      <c r="A125" s="45" t="s">
        <v>221</v>
      </c>
      <c r="B125" s="41" t="s">
        <v>506</v>
      </c>
      <c r="C125" s="76">
        <v>1100</v>
      </c>
      <c r="D125" s="76">
        <v>12398</v>
      </c>
      <c r="E125" s="78">
        <f t="shared" si="1"/>
        <v>11.270909090909091</v>
      </c>
      <c r="F125" s="76">
        <v>2</v>
      </c>
      <c r="G125" s="76">
        <v>2</v>
      </c>
    </row>
    <row r="126" spans="1:7" ht="12">
      <c r="A126" s="37" t="s">
        <v>553</v>
      </c>
      <c r="B126" s="33" t="s">
        <v>504</v>
      </c>
      <c r="C126" s="29">
        <v>234</v>
      </c>
      <c r="D126" s="29"/>
      <c r="E126" s="77"/>
      <c r="F126" s="29">
        <v>3</v>
      </c>
      <c r="G126" s="29">
        <v>40</v>
      </c>
    </row>
    <row r="127" spans="1:7" ht="12">
      <c r="A127" s="45" t="s">
        <v>226</v>
      </c>
      <c r="B127" s="41" t="s">
        <v>554</v>
      </c>
      <c r="C127" s="76">
        <v>394</v>
      </c>
      <c r="D127" s="76">
        <v>4628</v>
      </c>
      <c r="E127" s="78">
        <f t="shared" si="1"/>
        <v>11.746192893401016</v>
      </c>
      <c r="F127" s="76">
        <v>1</v>
      </c>
      <c r="G127" s="76">
        <v>290</v>
      </c>
    </row>
    <row r="128" spans="1:7" ht="12">
      <c r="A128" s="37" t="s">
        <v>227</v>
      </c>
      <c r="B128" s="33" t="s">
        <v>228</v>
      </c>
      <c r="C128" s="29">
        <v>172</v>
      </c>
      <c r="D128" s="29"/>
      <c r="E128" s="77"/>
      <c r="F128" s="29">
        <v>3</v>
      </c>
      <c r="G128" s="29">
        <v>14</v>
      </c>
    </row>
    <row r="129" spans="1:7" ht="12">
      <c r="A129" s="45" t="s">
        <v>229</v>
      </c>
      <c r="B129" s="41" t="s">
        <v>230</v>
      </c>
      <c r="C129" s="76">
        <v>119</v>
      </c>
      <c r="D129" s="76">
        <v>2144</v>
      </c>
      <c r="E129" s="78">
        <f t="shared" si="1"/>
        <v>18.016806722689076</v>
      </c>
      <c r="F129" s="76"/>
      <c r="G129" s="76">
        <v>14</v>
      </c>
    </row>
    <row r="130" spans="1:7" ht="12">
      <c r="A130" s="37" t="s">
        <v>231</v>
      </c>
      <c r="B130" s="33" t="s">
        <v>232</v>
      </c>
      <c r="C130" s="29">
        <v>97</v>
      </c>
      <c r="D130" s="29">
        <v>5837</v>
      </c>
      <c r="E130" s="77">
        <f t="shared" si="1"/>
        <v>60.175257731958766</v>
      </c>
      <c r="F130" s="29">
        <v>3</v>
      </c>
      <c r="G130" s="29">
        <v>18</v>
      </c>
    </row>
    <row r="131" spans="1:7" ht="12">
      <c r="A131" s="48" t="s">
        <v>466</v>
      </c>
      <c r="B131" s="48" t="s">
        <v>468</v>
      </c>
      <c r="C131" s="76">
        <v>263</v>
      </c>
      <c r="D131" s="76">
        <v>11581</v>
      </c>
      <c r="E131" s="78">
        <f aca="true" t="shared" si="2" ref="E131:E155">SUM(D131/C131)</f>
        <v>44.034220532319395</v>
      </c>
      <c r="F131" s="76"/>
      <c r="G131" s="76"/>
    </row>
    <row r="132" spans="1:7" ht="12">
      <c r="A132" s="40" t="s">
        <v>467</v>
      </c>
      <c r="B132" s="40" t="s">
        <v>555</v>
      </c>
      <c r="C132" s="29">
        <v>650</v>
      </c>
      <c r="D132" s="29">
        <v>6000</v>
      </c>
      <c r="E132" s="77">
        <f t="shared" si="2"/>
        <v>9.23076923076923</v>
      </c>
      <c r="F132" s="29"/>
      <c r="G132" s="29"/>
    </row>
    <row r="133" spans="1:7" ht="12">
      <c r="A133" s="45" t="s">
        <v>235</v>
      </c>
      <c r="B133" s="41" t="s">
        <v>236</v>
      </c>
      <c r="C133" s="76">
        <v>152</v>
      </c>
      <c r="D133" s="76">
        <v>6750</v>
      </c>
      <c r="E133" s="78">
        <f t="shared" si="2"/>
        <v>44.4078947368421</v>
      </c>
      <c r="F133" s="76"/>
      <c r="G133" s="76">
        <v>20</v>
      </c>
    </row>
    <row r="134" spans="1:7" ht="12">
      <c r="A134" s="33" t="s">
        <v>438</v>
      </c>
      <c r="B134" s="33" t="s">
        <v>439</v>
      </c>
      <c r="C134" s="29">
        <v>152</v>
      </c>
      <c r="D134" s="29">
        <v>5500</v>
      </c>
      <c r="E134" s="77">
        <f t="shared" si="2"/>
        <v>36.18421052631579</v>
      </c>
      <c r="F134" s="29"/>
      <c r="G134" s="29"/>
    </row>
    <row r="135" spans="1:7" ht="12">
      <c r="A135" s="45" t="s">
        <v>237</v>
      </c>
      <c r="B135" s="41" t="s">
        <v>238</v>
      </c>
      <c r="C135" s="76">
        <v>131</v>
      </c>
      <c r="D135" s="76">
        <v>3700</v>
      </c>
      <c r="E135" s="78">
        <f t="shared" si="2"/>
        <v>28.244274809160306</v>
      </c>
      <c r="F135" s="76"/>
      <c r="G135" s="76">
        <v>20</v>
      </c>
    </row>
    <row r="136" spans="1:7" ht="12">
      <c r="A136" s="37" t="s">
        <v>473</v>
      </c>
      <c r="B136" s="33" t="s">
        <v>557</v>
      </c>
      <c r="C136" s="29">
        <v>840</v>
      </c>
      <c r="D136" s="29">
        <v>6000</v>
      </c>
      <c r="E136" s="77">
        <f t="shared" si="2"/>
        <v>7.142857142857143</v>
      </c>
      <c r="F136" s="29">
        <v>12</v>
      </c>
      <c r="G136" s="29">
        <v>42</v>
      </c>
    </row>
    <row r="137" spans="1:7" ht="12">
      <c r="A137" s="41" t="s">
        <v>472</v>
      </c>
      <c r="B137" s="41" t="s">
        <v>442</v>
      </c>
      <c r="C137" s="76">
        <v>315</v>
      </c>
      <c r="D137" s="76">
        <v>6763</v>
      </c>
      <c r="E137" s="78">
        <f t="shared" si="2"/>
        <v>21.469841269841268</v>
      </c>
      <c r="F137" s="76"/>
      <c r="G137" s="76">
        <v>10</v>
      </c>
    </row>
    <row r="138" spans="1:7" ht="12">
      <c r="A138" s="37" t="s">
        <v>472</v>
      </c>
      <c r="B138" s="33" t="s">
        <v>241</v>
      </c>
      <c r="C138" s="29">
        <v>425</v>
      </c>
      <c r="D138" s="29">
        <v>30000</v>
      </c>
      <c r="E138" s="77">
        <f t="shared" si="2"/>
        <v>70.58823529411765</v>
      </c>
      <c r="F138" s="29"/>
      <c r="G138" s="29">
        <v>88</v>
      </c>
    </row>
    <row r="139" spans="1:7" ht="12">
      <c r="A139" s="45" t="s">
        <v>242</v>
      </c>
      <c r="B139" s="41" t="s">
        <v>243</v>
      </c>
      <c r="C139" s="76">
        <v>189</v>
      </c>
      <c r="D139" s="76">
        <v>6359</v>
      </c>
      <c r="E139" s="78">
        <f t="shared" si="2"/>
        <v>33.645502645502646</v>
      </c>
      <c r="F139" s="76">
        <v>210</v>
      </c>
      <c r="G139" s="76">
        <v>235</v>
      </c>
    </row>
    <row r="140" spans="1:7" ht="12">
      <c r="A140" s="37" t="s">
        <v>249</v>
      </c>
      <c r="B140" s="33" t="s">
        <v>250</v>
      </c>
      <c r="C140" s="29">
        <v>445</v>
      </c>
      <c r="D140" s="29">
        <v>19376</v>
      </c>
      <c r="E140" s="77">
        <f t="shared" si="2"/>
        <v>43.54157303370786</v>
      </c>
      <c r="F140" s="29">
        <v>24</v>
      </c>
      <c r="G140" s="29">
        <v>74</v>
      </c>
    </row>
    <row r="141" spans="1:7" ht="12">
      <c r="A141" s="45" t="s">
        <v>558</v>
      </c>
      <c r="B141" s="41" t="s">
        <v>234</v>
      </c>
      <c r="C141" s="76">
        <v>60</v>
      </c>
      <c r="D141" s="76"/>
      <c r="E141" s="78"/>
      <c r="F141" s="76"/>
      <c r="G141" s="76"/>
    </row>
    <row r="142" spans="1:7" ht="12">
      <c r="A142" s="33" t="s">
        <v>445</v>
      </c>
      <c r="B142" s="33" t="s">
        <v>446</v>
      </c>
      <c r="C142" s="29">
        <v>247</v>
      </c>
      <c r="D142" s="29">
        <v>65663</v>
      </c>
      <c r="E142" s="77">
        <f t="shared" si="2"/>
        <v>265.8421052631579</v>
      </c>
      <c r="F142" s="29"/>
      <c r="G142" s="29">
        <v>77</v>
      </c>
    </row>
    <row r="143" spans="1:7" ht="12">
      <c r="A143" s="45" t="s">
        <v>251</v>
      </c>
      <c r="B143" s="41" t="s">
        <v>505</v>
      </c>
      <c r="C143" s="76">
        <v>208</v>
      </c>
      <c r="D143" s="76">
        <v>5690</v>
      </c>
      <c r="E143" s="78">
        <f t="shared" si="2"/>
        <v>27.35576923076923</v>
      </c>
      <c r="F143" s="76">
        <v>2</v>
      </c>
      <c r="G143" s="76">
        <v>98</v>
      </c>
    </row>
    <row r="144" spans="1:7" ht="12">
      <c r="A144" s="33" t="s">
        <v>361</v>
      </c>
      <c r="B144" s="33" t="s">
        <v>362</v>
      </c>
      <c r="C144" s="29">
        <v>84</v>
      </c>
      <c r="D144" s="29">
        <v>4876</v>
      </c>
      <c r="E144" s="77">
        <f t="shared" si="2"/>
        <v>58.04761904761905</v>
      </c>
      <c r="F144" s="29">
        <v>6</v>
      </c>
      <c r="G144" s="29"/>
    </row>
    <row r="145" spans="1:7" ht="12">
      <c r="A145" s="45" t="s">
        <v>252</v>
      </c>
      <c r="B145" s="41" t="s">
        <v>705</v>
      </c>
      <c r="C145" s="76">
        <v>223</v>
      </c>
      <c r="D145" s="76">
        <v>6100</v>
      </c>
      <c r="E145" s="78">
        <f t="shared" si="2"/>
        <v>27.3542600896861</v>
      </c>
      <c r="F145" s="76">
        <v>3</v>
      </c>
      <c r="G145" s="76">
        <v>13</v>
      </c>
    </row>
    <row r="146" spans="1:7" ht="12">
      <c r="A146" s="37" t="s">
        <v>253</v>
      </c>
      <c r="B146" s="33" t="s">
        <v>255</v>
      </c>
      <c r="C146" s="29">
        <v>320</v>
      </c>
      <c r="D146" s="29">
        <v>7235</v>
      </c>
      <c r="E146" s="77">
        <f t="shared" si="2"/>
        <v>22.609375</v>
      </c>
      <c r="F146" s="29">
        <v>5</v>
      </c>
      <c r="G146" s="29">
        <v>121</v>
      </c>
    </row>
    <row r="147" spans="1:7" ht="12">
      <c r="A147" s="45" t="s">
        <v>256</v>
      </c>
      <c r="B147" s="41" t="s">
        <v>258</v>
      </c>
      <c r="C147" s="76">
        <v>480</v>
      </c>
      <c r="D147" s="76">
        <v>25000</v>
      </c>
      <c r="E147" s="78">
        <f t="shared" si="2"/>
        <v>52.083333333333336</v>
      </c>
      <c r="F147" s="76">
        <v>2</v>
      </c>
      <c r="G147" s="76">
        <v>5</v>
      </c>
    </row>
    <row r="148" spans="1:7" ht="12">
      <c r="A148" s="37" t="s">
        <v>256</v>
      </c>
      <c r="B148" s="33" t="s">
        <v>259</v>
      </c>
      <c r="C148" s="29">
        <v>700</v>
      </c>
      <c r="D148" s="29">
        <v>16461</v>
      </c>
      <c r="E148" s="77">
        <f t="shared" si="2"/>
        <v>23.515714285714285</v>
      </c>
      <c r="F148" s="29">
        <v>153</v>
      </c>
      <c r="G148" s="29">
        <v>365</v>
      </c>
    </row>
    <row r="149" spans="1:7" ht="12">
      <c r="A149" s="45" t="s">
        <v>260</v>
      </c>
      <c r="B149" s="41" t="s">
        <v>261</v>
      </c>
      <c r="C149" s="76">
        <v>168</v>
      </c>
      <c r="D149" s="76">
        <v>13876</v>
      </c>
      <c r="E149" s="78">
        <f t="shared" si="2"/>
        <v>82.5952380952381</v>
      </c>
      <c r="F149" s="76">
        <v>10</v>
      </c>
      <c r="G149" s="76">
        <v>12</v>
      </c>
    </row>
    <row r="150" spans="1:7" ht="12">
      <c r="A150" s="37" t="s">
        <v>260</v>
      </c>
      <c r="B150" s="33" t="s">
        <v>706</v>
      </c>
      <c r="C150" s="29">
        <v>238</v>
      </c>
      <c r="D150" s="29">
        <v>15744</v>
      </c>
      <c r="E150" s="77">
        <f t="shared" si="2"/>
        <v>66.15126050420169</v>
      </c>
      <c r="F150" s="29">
        <v>1</v>
      </c>
      <c r="G150" s="29">
        <v>216</v>
      </c>
    </row>
    <row r="151" spans="1:7" ht="12">
      <c r="A151" s="45" t="s">
        <v>264</v>
      </c>
      <c r="B151" s="41" t="s">
        <v>265</v>
      </c>
      <c r="C151" s="76">
        <v>240</v>
      </c>
      <c r="D151" s="76">
        <v>10722</v>
      </c>
      <c r="E151" s="78">
        <f t="shared" si="2"/>
        <v>44.675</v>
      </c>
      <c r="F151" s="76">
        <v>1</v>
      </c>
      <c r="G151" s="76">
        <v>35</v>
      </c>
    </row>
    <row r="152" spans="1:7" ht="12">
      <c r="A152" s="37" t="s">
        <v>264</v>
      </c>
      <c r="B152" s="33" t="s">
        <v>266</v>
      </c>
      <c r="C152" s="29">
        <v>364</v>
      </c>
      <c r="D152" s="29">
        <v>1635</v>
      </c>
      <c r="E152" s="77">
        <f t="shared" si="2"/>
        <v>4.491758241758242</v>
      </c>
      <c r="F152" s="29">
        <v>1</v>
      </c>
      <c r="G152" s="29">
        <v>2</v>
      </c>
    </row>
    <row r="153" spans="1:7" ht="12">
      <c r="A153" s="45" t="s">
        <v>267</v>
      </c>
      <c r="B153" s="41" t="s">
        <v>559</v>
      </c>
      <c r="C153" s="76">
        <v>758</v>
      </c>
      <c r="D153" s="76">
        <v>14000</v>
      </c>
      <c r="E153" s="78">
        <f t="shared" si="2"/>
        <v>18.46965699208443</v>
      </c>
      <c r="F153" s="76"/>
      <c r="G153" s="76"/>
    </row>
    <row r="154" spans="1:7" ht="12">
      <c r="A154" s="37" t="s">
        <v>268</v>
      </c>
      <c r="B154" s="33" t="s">
        <v>507</v>
      </c>
      <c r="C154" s="29">
        <v>28</v>
      </c>
      <c r="D154" s="29">
        <v>1500</v>
      </c>
      <c r="E154" s="77">
        <f t="shared" si="2"/>
        <v>53.57142857142857</v>
      </c>
      <c r="F154" s="29"/>
      <c r="G154" s="29"/>
    </row>
    <row r="155" spans="1:7" ht="12">
      <c r="A155" s="45" t="s">
        <v>271</v>
      </c>
      <c r="B155" s="41" t="s">
        <v>560</v>
      </c>
      <c r="C155" s="76">
        <v>615</v>
      </c>
      <c r="D155" s="76">
        <v>9071</v>
      </c>
      <c r="E155" s="78">
        <f t="shared" si="2"/>
        <v>14.74959349593496</v>
      </c>
      <c r="F155" s="76">
        <v>15</v>
      </c>
      <c r="G155" s="76">
        <v>54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327" spans="1:7" ht="12">
      <c r="A327" s="3"/>
      <c r="B327" s="3"/>
      <c r="C327" s="94"/>
      <c r="D327" s="90"/>
      <c r="E327" s="2"/>
      <c r="F327" s="90"/>
      <c r="G327" s="90"/>
    </row>
    <row r="328" spans="1:7" ht="12">
      <c r="A328" s="4"/>
      <c r="B328" s="4"/>
      <c r="C328" s="94"/>
      <c r="D328" s="90"/>
      <c r="E328" s="2"/>
      <c r="F328" s="90"/>
      <c r="G328" s="90"/>
    </row>
    <row r="329" spans="1:7" ht="12">
      <c r="A329" s="4"/>
      <c r="B329" s="4"/>
      <c r="C329" s="94"/>
      <c r="D329" s="90"/>
      <c r="E329" s="2"/>
      <c r="F329" s="90"/>
      <c r="G329" s="90"/>
    </row>
    <row r="330" spans="1:7" ht="12">
      <c r="A330" s="4"/>
      <c r="B330" s="4"/>
      <c r="C330" s="94"/>
      <c r="D330" s="90"/>
      <c r="E330" s="2"/>
      <c r="F330" s="90"/>
      <c r="G330" s="90"/>
    </row>
    <row r="331" spans="1:7" ht="12">
      <c r="A331" s="4"/>
      <c r="B331" s="4"/>
      <c r="C331" s="94"/>
      <c r="D331" s="90"/>
      <c r="E331" s="2"/>
      <c r="F331" s="90"/>
      <c r="G331" s="90"/>
    </row>
  </sheetData>
  <printOptions horizontalCentered="1"/>
  <pageMargins left="0.75" right="0.75" top="0.75" bottom="0.5" header="0.5" footer="0.5"/>
  <pageSetup firstPageNumber="19" useFirstPageNumber="1" horizontalDpi="600" verticalDpi="600" orientation="landscape" r:id="rId2"/>
  <headerFooter alignWithMargins="0">
    <oddHeader>&amp;C&amp;"Arial,Bold"Libraries/Media Centers, Statistics, 2006-2007 School Year - Circulation&amp;R&amp;"Arial,Bold"&amp;P</oddHeader>
  </headerFooter>
  <rowBreaks count="4" manualBreakCount="4">
    <brk id="39" max="6" man="1"/>
    <brk id="76" max="6" man="1"/>
    <brk id="113" max="6" man="1"/>
    <brk id="150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1"/>
  <sheetViews>
    <sheetView workbookViewId="0" topLeftCell="A1">
      <pane xSplit="2" ySplit="1" topLeftCell="C2" activePane="bottomRight" state="frozen"/>
      <selection pane="topLeft" activeCell="N133" sqref="N133"/>
      <selection pane="topRight" activeCell="N133" sqref="N133"/>
      <selection pane="bottomLeft" activeCell="N133" sqref="N133"/>
      <selection pane="bottomRight" activeCell="N133" sqref="N133"/>
    </sheetView>
  </sheetViews>
  <sheetFormatPr defaultColWidth="9.140625" defaultRowHeight="15"/>
  <cols>
    <col min="1" max="1" width="26.7109375" style="5" customWidth="1"/>
    <col min="2" max="2" width="23.8515625" style="5" customWidth="1"/>
    <col min="3" max="3" width="11.421875" style="79" customWidth="1"/>
    <col min="4" max="4" width="7.28125" style="79" customWidth="1"/>
    <col min="5" max="5" width="9.8515625" style="79" customWidth="1"/>
    <col min="6" max="6" width="9.140625" style="91" customWidth="1"/>
    <col min="7" max="7" width="11.421875" style="79" customWidth="1"/>
    <col min="8" max="8" width="7.28125" style="91" customWidth="1"/>
    <col min="9" max="9" width="9.140625" style="91" customWidth="1"/>
    <col min="10" max="10" width="8.421875" style="91" customWidth="1"/>
    <col min="11" max="11" width="8.140625" style="91" customWidth="1"/>
    <col min="12" max="16384" width="8.8515625" style="5" customWidth="1"/>
  </cols>
  <sheetData>
    <row r="1" spans="1:11" ht="39">
      <c r="A1" s="50" t="s">
        <v>0</v>
      </c>
      <c r="B1" s="51" t="s">
        <v>1</v>
      </c>
      <c r="C1" s="52" t="s">
        <v>490</v>
      </c>
      <c r="D1" s="52" t="s">
        <v>492</v>
      </c>
      <c r="E1" s="54" t="s">
        <v>634</v>
      </c>
      <c r="F1" s="88" t="s">
        <v>635</v>
      </c>
      <c r="G1" s="54" t="s">
        <v>636</v>
      </c>
      <c r="H1" s="88" t="s">
        <v>654</v>
      </c>
      <c r="I1" s="88" t="s">
        <v>655</v>
      </c>
      <c r="J1" s="88" t="s">
        <v>656</v>
      </c>
      <c r="K1" s="88" t="s">
        <v>637</v>
      </c>
    </row>
    <row r="2" spans="1:11" s="49" customFormat="1" ht="12.75">
      <c r="A2" s="26"/>
      <c r="B2" s="27"/>
      <c r="C2" s="17"/>
      <c r="D2" s="17"/>
      <c r="E2" s="17"/>
      <c r="F2" s="89"/>
      <c r="G2" s="17"/>
      <c r="H2" s="89"/>
      <c r="I2" s="89"/>
      <c r="J2" s="92"/>
      <c r="K2" s="92"/>
    </row>
    <row r="3" spans="1:11" ht="12">
      <c r="A3" s="41" t="s">
        <v>274</v>
      </c>
      <c r="B3" s="41" t="s">
        <v>275</v>
      </c>
      <c r="C3" s="76">
        <v>106</v>
      </c>
      <c r="D3" s="76">
        <v>51</v>
      </c>
      <c r="E3" s="78">
        <f aca="true" t="shared" si="0" ref="E3:E66">SUM(D3/C3)</f>
        <v>0.4811320754716981</v>
      </c>
      <c r="F3" s="76">
        <v>18</v>
      </c>
      <c r="G3" s="78">
        <f aca="true" t="shared" si="1" ref="G3:G66">SUM(F3/C3)</f>
        <v>0.16981132075471697</v>
      </c>
      <c r="H3" s="76">
        <v>5</v>
      </c>
      <c r="I3" s="76"/>
      <c r="J3" s="76">
        <v>50</v>
      </c>
      <c r="K3" s="76"/>
    </row>
    <row r="4" spans="1:11" ht="12">
      <c r="A4" s="37" t="s">
        <v>6</v>
      </c>
      <c r="B4" s="33" t="s">
        <v>7</v>
      </c>
      <c r="C4" s="29">
        <v>206</v>
      </c>
      <c r="D4" s="29">
        <v>180</v>
      </c>
      <c r="E4" s="77">
        <f t="shared" si="0"/>
        <v>0.8737864077669902</v>
      </c>
      <c r="F4" s="29">
        <v>50</v>
      </c>
      <c r="G4" s="77">
        <f t="shared" si="1"/>
        <v>0.24271844660194175</v>
      </c>
      <c r="H4" s="29">
        <v>4</v>
      </c>
      <c r="I4" s="29">
        <v>1</v>
      </c>
      <c r="J4" s="29">
        <v>206</v>
      </c>
      <c r="K4" s="29">
        <v>2</v>
      </c>
    </row>
    <row r="5" spans="1:11" ht="12">
      <c r="A5" s="45" t="s">
        <v>8</v>
      </c>
      <c r="B5" s="41" t="s">
        <v>9</v>
      </c>
      <c r="C5" s="76">
        <v>60</v>
      </c>
      <c r="D5" s="76">
        <v>50</v>
      </c>
      <c r="E5" s="78">
        <f t="shared" si="0"/>
        <v>0.8333333333333334</v>
      </c>
      <c r="F5" s="76">
        <v>4</v>
      </c>
      <c r="G5" s="78">
        <f t="shared" si="1"/>
        <v>0.06666666666666667</v>
      </c>
      <c r="H5" s="76">
        <v>6</v>
      </c>
      <c r="I5" s="76"/>
      <c r="J5" s="76"/>
      <c r="K5" s="76">
        <v>30</v>
      </c>
    </row>
    <row r="6" spans="1:11" ht="12">
      <c r="A6" s="33" t="s">
        <v>283</v>
      </c>
      <c r="B6" s="33" t="s">
        <v>508</v>
      </c>
      <c r="C6" s="29">
        <v>892</v>
      </c>
      <c r="D6" s="29">
        <v>475</v>
      </c>
      <c r="E6" s="77">
        <f t="shared" si="0"/>
        <v>0.5325112107623319</v>
      </c>
      <c r="F6" s="29">
        <v>300</v>
      </c>
      <c r="G6" s="77">
        <f t="shared" si="1"/>
        <v>0.336322869955157</v>
      </c>
      <c r="H6" s="29">
        <v>3083</v>
      </c>
      <c r="I6" s="29"/>
      <c r="J6" s="29">
        <v>960</v>
      </c>
      <c r="K6" s="29">
        <v>60</v>
      </c>
    </row>
    <row r="7" spans="1:11" ht="12">
      <c r="A7" s="45" t="s">
        <v>11</v>
      </c>
      <c r="B7" s="41" t="s">
        <v>12</v>
      </c>
      <c r="C7" s="76">
        <v>950</v>
      </c>
      <c r="D7" s="76">
        <v>225</v>
      </c>
      <c r="E7" s="78">
        <f t="shared" si="0"/>
        <v>0.23684210526315788</v>
      </c>
      <c r="F7" s="76">
        <v>42</v>
      </c>
      <c r="G7" s="78">
        <f t="shared" si="1"/>
        <v>0.04421052631578947</v>
      </c>
      <c r="H7" s="76">
        <v>60</v>
      </c>
      <c r="I7" s="76"/>
      <c r="J7" s="76"/>
      <c r="K7" s="76">
        <v>6</v>
      </c>
    </row>
    <row r="8" spans="1:11" ht="12">
      <c r="A8" s="38" t="s">
        <v>13</v>
      </c>
      <c r="B8" s="33" t="s">
        <v>14</v>
      </c>
      <c r="C8" s="29">
        <v>161</v>
      </c>
      <c r="D8" s="29">
        <v>43</v>
      </c>
      <c r="E8" s="77">
        <f t="shared" si="0"/>
        <v>0.2670807453416149</v>
      </c>
      <c r="F8" s="29">
        <v>25</v>
      </c>
      <c r="G8" s="77">
        <f t="shared" si="1"/>
        <v>0.15527950310559005</v>
      </c>
      <c r="H8" s="29">
        <v>463</v>
      </c>
      <c r="I8" s="29"/>
      <c r="J8" s="29"/>
      <c r="K8" s="29"/>
    </row>
    <row r="9" spans="1:11" ht="12">
      <c r="A9" s="45" t="s">
        <v>15</v>
      </c>
      <c r="B9" s="41" t="s">
        <v>16</v>
      </c>
      <c r="C9" s="76">
        <v>165</v>
      </c>
      <c r="D9" s="76">
        <v>125</v>
      </c>
      <c r="E9" s="78">
        <f t="shared" si="0"/>
        <v>0.7575757575757576</v>
      </c>
      <c r="F9" s="76">
        <v>5</v>
      </c>
      <c r="G9" s="78">
        <f t="shared" si="1"/>
        <v>0.030303030303030304</v>
      </c>
      <c r="H9" s="76"/>
      <c r="I9" s="76"/>
      <c r="J9" s="76"/>
      <c r="K9" s="76">
        <v>500</v>
      </c>
    </row>
    <row r="10" spans="1:11" ht="12">
      <c r="A10" s="37" t="s">
        <v>17</v>
      </c>
      <c r="B10" s="33" t="s">
        <v>510</v>
      </c>
      <c r="C10" s="29">
        <v>1160</v>
      </c>
      <c r="D10" s="29">
        <v>310</v>
      </c>
      <c r="E10" s="77">
        <f t="shared" si="0"/>
        <v>0.2672413793103448</v>
      </c>
      <c r="F10" s="29">
        <v>100</v>
      </c>
      <c r="G10" s="77">
        <f t="shared" si="1"/>
        <v>0.08620689655172414</v>
      </c>
      <c r="H10" s="29">
        <v>2</v>
      </c>
      <c r="I10" s="29">
        <v>1</v>
      </c>
      <c r="J10" s="29">
        <v>200</v>
      </c>
      <c r="K10" s="29">
        <v>1480</v>
      </c>
    </row>
    <row r="11" spans="1:11" ht="12">
      <c r="A11" s="45" t="s">
        <v>22</v>
      </c>
      <c r="B11" s="41" t="s">
        <v>23</v>
      </c>
      <c r="C11" s="76">
        <v>148</v>
      </c>
      <c r="D11" s="76"/>
      <c r="E11" s="78"/>
      <c r="F11" s="76"/>
      <c r="G11" s="78"/>
      <c r="H11" s="76">
        <v>380</v>
      </c>
      <c r="I11" s="76">
        <v>12</v>
      </c>
      <c r="J11" s="76"/>
      <c r="K11" s="76"/>
    </row>
    <row r="12" spans="1:11" ht="12">
      <c r="A12" s="37" t="s">
        <v>22</v>
      </c>
      <c r="B12" s="33" t="s">
        <v>24</v>
      </c>
      <c r="C12" s="29">
        <v>141</v>
      </c>
      <c r="D12" s="29"/>
      <c r="E12" s="77"/>
      <c r="F12" s="29"/>
      <c r="G12" s="77"/>
      <c r="H12" s="29"/>
      <c r="I12" s="29"/>
      <c r="J12" s="29"/>
      <c r="K12" s="29"/>
    </row>
    <row r="13" spans="1:11" ht="12">
      <c r="A13" s="45" t="s">
        <v>30</v>
      </c>
      <c r="B13" s="41" t="s">
        <v>512</v>
      </c>
      <c r="C13" s="76">
        <v>701</v>
      </c>
      <c r="D13" s="76">
        <v>120</v>
      </c>
      <c r="E13" s="78">
        <f t="shared" si="0"/>
        <v>0.17118402282453637</v>
      </c>
      <c r="F13" s="76">
        <v>70</v>
      </c>
      <c r="G13" s="78">
        <f t="shared" si="1"/>
        <v>0.09985734664764621</v>
      </c>
      <c r="H13" s="76"/>
      <c r="I13" s="76"/>
      <c r="J13" s="76"/>
      <c r="K13" s="76">
        <v>10</v>
      </c>
    </row>
    <row r="14" spans="1:11" ht="12">
      <c r="A14" s="37" t="s">
        <v>513</v>
      </c>
      <c r="B14" s="33" t="s">
        <v>514</v>
      </c>
      <c r="C14" s="29">
        <v>1492</v>
      </c>
      <c r="D14" s="29">
        <v>150</v>
      </c>
      <c r="E14" s="77">
        <f t="shared" si="0"/>
        <v>0.10053619302949061</v>
      </c>
      <c r="F14" s="29">
        <v>50</v>
      </c>
      <c r="G14" s="77">
        <f t="shared" si="1"/>
        <v>0.03351206434316354</v>
      </c>
      <c r="H14" s="29">
        <v>417</v>
      </c>
      <c r="I14" s="29"/>
      <c r="J14" s="29"/>
      <c r="K14" s="29">
        <v>97</v>
      </c>
    </row>
    <row r="15" spans="1:11" ht="12">
      <c r="A15" s="45" t="s">
        <v>35</v>
      </c>
      <c r="B15" s="41" t="s">
        <v>36</v>
      </c>
      <c r="C15" s="76">
        <v>70</v>
      </c>
      <c r="D15" s="76">
        <v>75</v>
      </c>
      <c r="E15" s="78">
        <f t="shared" si="0"/>
        <v>1.0714285714285714</v>
      </c>
      <c r="F15" s="76">
        <v>16</v>
      </c>
      <c r="G15" s="78">
        <f t="shared" si="1"/>
        <v>0.22857142857142856</v>
      </c>
      <c r="H15" s="76">
        <v>216</v>
      </c>
      <c r="I15" s="76"/>
      <c r="J15" s="76"/>
      <c r="K15" s="76"/>
    </row>
    <row r="16" spans="1:11" ht="12">
      <c r="A16" s="37" t="s">
        <v>37</v>
      </c>
      <c r="B16" s="33" t="s">
        <v>38</v>
      </c>
      <c r="C16" s="29">
        <v>100</v>
      </c>
      <c r="D16" s="29">
        <v>40</v>
      </c>
      <c r="E16" s="77">
        <f t="shared" si="0"/>
        <v>0.4</v>
      </c>
      <c r="F16" s="29"/>
      <c r="G16" s="77"/>
      <c r="H16" s="29">
        <v>5</v>
      </c>
      <c r="I16" s="29"/>
      <c r="J16" s="29">
        <v>50</v>
      </c>
      <c r="K16" s="29"/>
    </row>
    <row r="17" spans="1:11" ht="12">
      <c r="A17" s="45" t="s">
        <v>39</v>
      </c>
      <c r="B17" s="41" t="s">
        <v>40</v>
      </c>
      <c r="C17" s="76">
        <v>125</v>
      </c>
      <c r="D17" s="76">
        <v>28</v>
      </c>
      <c r="E17" s="78">
        <f t="shared" si="0"/>
        <v>0.224</v>
      </c>
      <c r="F17" s="76">
        <v>2</v>
      </c>
      <c r="G17" s="78">
        <f t="shared" si="1"/>
        <v>0.016</v>
      </c>
      <c r="H17" s="76"/>
      <c r="I17" s="76"/>
      <c r="J17" s="76"/>
      <c r="K17" s="76"/>
    </row>
    <row r="18" spans="1:11" ht="12">
      <c r="A18" s="37" t="s">
        <v>41</v>
      </c>
      <c r="B18" s="33" t="s">
        <v>42</v>
      </c>
      <c r="C18" s="29">
        <v>308</v>
      </c>
      <c r="D18" s="29">
        <v>100</v>
      </c>
      <c r="E18" s="77">
        <f t="shared" si="0"/>
        <v>0.3246753246753247</v>
      </c>
      <c r="F18" s="29">
        <v>30</v>
      </c>
      <c r="G18" s="77">
        <f t="shared" si="1"/>
        <v>0.09740259740259741</v>
      </c>
      <c r="H18" s="29">
        <v>648</v>
      </c>
      <c r="I18" s="29"/>
      <c r="J18" s="29">
        <v>5236</v>
      </c>
      <c r="K18" s="29"/>
    </row>
    <row r="19" spans="1:11" ht="12">
      <c r="A19" s="45" t="s">
        <v>43</v>
      </c>
      <c r="B19" s="41" t="s">
        <v>515</v>
      </c>
      <c r="C19" s="76">
        <v>937</v>
      </c>
      <c r="D19" s="76">
        <v>400</v>
      </c>
      <c r="E19" s="78">
        <f t="shared" si="0"/>
        <v>0.42689434364994666</v>
      </c>
      <c r="F19" s="76">
        <v>30</v>
      </c>
      <c r="G19" s="78">
        <f t="shared" si="1"/>
        <v>0.032017075773746</v>
      </c>
      <c r="H19" s="76"/>
      <c r="I19" s="76"/>
      <c r="J19" s="76"/>
      <c r="K19" s="76">
        <v>400</v>
      </c>
    </row>
    <row r="20" spans="1:11" ht="12">
      <c r="A20" s="37" t="s">
        <v>44</v>
      </c>
      <c r="B20" s="33" t="s">
        <v>45</v>
      </c>
      <c r="C20" s="29">
        <v>94</v>
      </c>
      <c r="D20" s="29"/>
      <c r="E20" s="77"/>
      <c r="F20" s="29"/>
      <c r="G20" s="77"/>
      <c r="H20" s="29"/>
      <c r="I20" s="29"/>
      <c r="J20" s="29"/>
      <c r="K20" s="29"/>
    </row>
    <row r="21" spans="1:11" ht="12">
      <c r="A21" s="45" t="s">
        <v>300</v>
      </c>
      <c r="B21" s="41" t="s">
        <v>301</v>
      </c>
      <c r="C21" s="76">
        <v>80</v>
      </c>
      <c r="D21" s="76"/>
      <c r="E21" s="78"/>
      <c r="F21" s="76">
        <v>3</v>
      </c>
      <c r="G21" s="78">
        <f t="shared" si="1"/>
        <v>0.0375</v>
      </c>
      <c r="H21" s="76">
        <v>2</v>
      </c>
      <c r="I21" s="76">
        <v>1</v>
      </c>
      <c r="J21" s="76">
        <v>51</v>
      </c>
      <c r="K21" s="76"/>
    </row>
    <row r="22" spans="1:11" ht="12">
      <c r="A22" s="37" t="s">
        <v>48</v>
      </c>
      <c r="B22" s="33" t="s">
        <v>49</v>
      </c>
      <c r="C22" s="29">
        <v>192</v>
      </c>
      <c r="D22" s="29">
        <v>25</v>
      </c>
      <c r="E22" s="77">
        <f t="shared" si="0"/>
        <v>0.13020833333333334</v>
      </c>
      <c r="F22" s="29">
        <v>10</v>
      </c>
      <c r="G22" s="77">
        <f t="shared" si="1"/>
        <v>0.052083333333333336</v>
      </c>
      <c r="H22" s="29"/>
      <c r="I22" s="29"/>
      <c r="J22" s="29"/>
      <c r="K22" s="29"/>
    </row>
    <row r="23" spans="1:11" ht="12">
      <c r="A23" s="45" t="s">
        <v>50</v>
      </c>
      <c r="B23" s="41" t="s">
        <v>52</v>
      </c>
      <c r="C23" s="76">
        <v>295</v>
      </c>
      <c r="D23" s="76">
        <v>195</v>
      </c>
      <c r="E23" s="78">
        <f t="shared" si="0"/>
        <v>0.6610169491525424</v>
      </c>
      <c r="F23" s="76">
        <v>85</v>
      </c>
      <c r="G23" s="78">
        <f t="shared" si="1"/>
        <v>0.288135593220339</v>
      </c>
      <c r="H23" s="76">
        <v>585</v>
      </c>
      <c r="I23" s="76">
        <v>40</v>
      </c>
      <c r="J23" s="76">
        <v>5500</v>
      </c>
      <c r="K23" s="76">
        <v>1472</v>
      </c>
    </row>
    <row r="24" spans="1:11" ht="12">
      <c r="A24" s="37" t="s">
        <v>53</v>
      </c>
      <c r="B24" s="33" t="s">
        <v>54</v>
      </c>
      <c r="C24" s="29">
        <v>212</v>
      </c>
      <c r="D24" s="29">
        <v>100</v>
      </c>
      <c r="E24" s="77">
        <f t="shared" si="0"/>
        <v>0.4716981132075472</v>
      </c>
      <c r="F24" s="29"/>
      <c r="G24" s="77"/>
      <c r="H24" s="29"/>
      <c r="I24" s="29"/>
      <c r="J24" s="29"/>
      <c r="K24" s="29"/>
    </row>
    <row r="25" spans="1:11" ht="12">
      <c r="A25" s="45" t="s">
        <v>55</v>
      </c>
      <c r="B25" s="41" t="s">
        <v>56</v>
      </c>
      <c r="C25" s="76">
        <v>315</v>
      </c>
      <c r="D25" s="76">
        <v>100</v>
      </c>
      <c r="E25" s="78">
        <f t="shared" si="0"/>
        <v>0.31746031746031744</v>
      </c>
      <c r="F25" s="76">
        <v>100</v>
      </c>
      <c r="G25" s="78">
        <f t="shared" si="1"/>
        <v>0.31746031746031744</v>
      </c>
      <c r="H25" s="76"/>
      <c r="I25" s="76"/>
      <c r="J25" s="76"/>
      <c r="K25" s="76"/>
    </row>
    <row r="26" spans="1:11" ht="12">
      <c r="A26" s="33" t="s">
        <v>308</v>
      </c>
      <c r="B26" s="33" t="s">
        <v>309</v>
      </c>
      <c r="C26" s="29">
        <v>239</v>
      </c>
      <c r="D26" s="29">
        <v>125</v>
      </c>
      <c r="E26" s="77">
        <f t="shared" si="0"/>
        <v>0.5230125523012552</v>
      </c>
      <c r="F26" s="29">
        <v>30</v>
      </c>
      <c r="G26" s="77">
        <f t="shared" si="1"/>
        <v>0.12552301255230125</v>
      </c>
      <c r="H26" s="29">
        <v>2</v>
      </c>
      <c r="I26" s="29">
        <v>1</v>
      </c>
      <c r="J26" s="29">
        <v>10</v>
      </c>
      <c r="K26" s="29">
        <v>90</v>
      </c>
    </row>
    <row r="27" spans="1:11" ht="12">
      <c r="A27" s="41" t="s">
        <v>364</v>
      </c>
      <c r="B27" s="41" t="s">
        <v>365</v>
      </c>
      <c r="C27" s="76">
        <v>477</v>
      </c>
      <c r="D27" s="76">
        <v>185</v>
      </c>
      <c r="E27" s="78">
        <f t="shared" si="0"/>
        <v>0.38784067085953877</v>
      </c>
      <c r="F27" s="76">
        <v>50</v>
      </c>
      <c r="G27" s="78">
        <f t="shared" si="1"/>
        <v>0.10482180293501048</v>
      </c>
      <c r="H27" s="76"/>
      <c r="I27" s="76"/>
      <c r="J27" s="76"/>
      <c r="K27" s="76">
        <v>700</v>
      </c>
    </row>
    <row r="28" spans="1:11" ht="12">
      <c r="A28" s="37" t="s">
        <v>59</v>
      </c>
      <c r="B28" s="33" t="s">
        <v>502</v>
      </c>
      <c r="C28" s="29">
        <v>191</v>
      </c>
      <c r="D28" s="29">
        <v>50</v>
      </c>
      <c r="E28" s="77">
        <f t="shared" si="0"/>
        <v>0.2617801047120419</v>
      </c>
      <c r="F28" s="29">
        <v>10</v>
      </c>
      <c r="G28" s="77">
        <f t="shared" si="1"/>
        <v>0.05235602094240838</v>
      </c>
      <c r="H28" s="29">
        <v>6</v>
      </c>
      <c r="I28" s="29">
        <v>1</v>
      </c>
      <c r="J28" s="29">
        <v>2772</v>
      </c>
      <c r="K28" s="29">
        <v>8</v>
      </c>
    </row>
    <row r="29" spans="1:11" ht="12">
      <c r="A29" s="47" t="s">
        <v>60</v>
      </c>
      <c r="B29" s="42" t="s">
        <v>516</v>
      </c>
      <c r="C29" s="76">
        <v>388</v>
      </c>
      <c r="D29" s="76">
        <v>220</v>
      </c>
      <c r="E29" s="78">
        <f t="shared" si="0"/>
        <v>0.5670103092783505</v>
      </c>
      <c r="F29" s="76">
        <v>12</v>
      </c>
      <c r="G29" s="78">
        <f t="shared" si="1"/>
        <v>0.030927835051546393</v>
      </c>
      <c r="H29" s="76"/>
      <c r="I29" s="76"/>
      <c r="J29" s="76"/>
      <c r="K29" s="76">
        <v>12</v>
      </c>
    </row>
    <row r="30" spans="1:11" ht="12">
      <c r="A30" s="33" t="s">
        <v>366</v>
      </c>
      <c r="B30" s="33" t="s">
        <v>367</v>
      </c>
      <c r="C30" s="29">
        <v>275</v>
      </c>
      <c r="D30" s="29">
        <v>100</v>
      </c>
      <c r="E30" s="77">
        <f t="shared" si="0"/>
        <v>0.36363636363636365</v>
      </c>
      <c r="F30" s="29">
        <v>15</v>
      </c>
      <c r="G30" s="77">
        <f t="shared" si="1"/>
        <v>0.05454545454545454</v>
      </c>
      <c r="H30" s="29">
        <v>15</v>
      </c>
      <c r="I30" s="29"/>
      <c r="J30" s="29">
        <v>275</v>
      </c>
      <c r="K30" s="29"/>
    </row>
    <row r="31" spans="1:11" ht="12">
      <c r="A31" s="45" t="s">
        <v>623</v>
      </c>
      <c r="B31" s="41" t="s">
        <v>625</v>
      </c>
      <c r="C31" s="76">
        <v>300</v>
      </c>
      <c r="D31" s="76">
        <v>62</v>
      </c>
      <c r="E31" s="78">
        <f t="shared" si="0"/>
        <v>0.20666666666666667</v>
      </c>
      <c r="F31" s="76">
        <v>40</v>
      </c>
      <c r="G31" s="78">
        <f t="shared" si="1"/>
        <v>0.13333333333333333</v>
      </c>
      <c r="H31" s="76">
        <v>293</v>
      </c>
      <c r="I31" s="76">
        <v>1</v>
      </c>
      <c r="J31" s="76">
        <v>578</v>
      </c>
      <c r="K31" s="76">
        <v>2</v>
      </c>
    </row>
    <row r="32" spans="1:11" ht="12">
      <c r="A32" s="37" t="s">
        <v>63</v>
      </c>
      <c r="B32" s="33" t="s">
        <v>517</v>
      </c>
      <c r="C32" s="29">
        <v>659</v>
      </c>
      <c r="D32" s="29">
        <v>312</v>
      </c>
      <c r="E32" s="77">
        <f t="shared" si="0"/>
        <v>0.47344461305007585</v>
      </c>
      <c r="F32" s="29">
        <v>45</v>
      </c>
      <c r="G32" s="77">
        <f t="shared" si="1"/>
        <v>0.06828528072837632</v>
      </c>
      <c r="H32" s="29"/>
      <c r="I32" s="29"/>
      <c r="J32" s="29"/>
      <c r="K32" s="29">
        <v>288</v>
      </c>
    </row>
    <row r="33" spans="1:11" ht="12">
      <c r="A33" s="45" t="s">
        <v>64</v>
      </c>
      <c r="B33" s="41" t="s">
        <v>67</v>
      </c>
      <c r="C33" s="76">
        <v>842</v>
      </c>
      <c r="D33" s="76">
        <v>207</v>
      </c>
      <c r="E33" s="78">
        <f t="shared" si="0"/>
        <v>0.24584323040380046</v>
      </c>
      <c r="F33" s="76">
        <v>62</v>
      </c>
      <c r="G33" s="78">
        <f t="shared" si="1"/>
        <v>0.07363420427553444</v>
      </c>
      <c r="H33" s="76">
        <v>335</v>
      </c>
      <c r="I33" s="76"/>
      <c r="J33" s="76">
        <v>6862</v>
      </c>
      <c r="K33" s="76">
        <v>292</v>
      </c>
    </row>
    <row r="34" spans="1:11" ht="12">
      <c r="A34" s="37" t="s">
        <v>64</v>
      </c>
      <c r="B34" s="33" t="s">
        <v>65</v>
      </c>
      <c r="C34" s="29">
        <v>543</v>
      </c>
      <c r="D34" s="29">
        <v>296</v>
      </c>
      <c r="E34" s="77">
        <f t="shared" si="0"/>
        <v>0.5451197053406999</v>
      </c>
      <c r="F34" s="29"/>
      <c r="G34" s="77"/>
      <c r="H34" s="29">
        <v>10</v>
      </c>
      <c r="I34" s="29"/>
      <c r="J34" s="29">
        <v>1784</v>
      </c>
      <c r="K34" s="29"/>
    </row>
    <row r="35" spans="1:11" ht="12">
      <c r="A35" s="45" t="s">
        <v>68</v>
      </c>
      <c r="B35" s="41" t="s">
        <v>457</v>
      </c>
      <c r="C35" s="76">
        <v>239</v>
      </c>
      <c r="D35" s="76">
        <v>50</v>
      </c>
      <c r="E35" s="78">
        <f t="shared" si="0"/>
        <v>0.20920502092050208</v>
      </c>
      <c r="F35" s="76">
        <v>10</v>
      </c>
      <c r="G35" s="78">
        <f t="shared" si="1"/>
        <v>0.04184100418410042</v>
      </c>
      <c r="H35" s="76"/>
      <c r="I35" s="76"/>
      <c r="J35" s="76"/>
      <c r="K35" s="76"/>
    </row>
    <row r="36" spans="1:11" ht="12">
      <c r="A36" s="33" t="s">
        <v>369</v>
      </c>
      <c r="B36" s="33" t="s">
        <v>370</v>
      </c>
      <c r="C36" s="29">
        <v>236</v>
      </c>
      <c r="D36" s="29">
        <v>60</v>
      </c>
      <c r="E36" s="77">
        <f t="shared" si="0"/>
        <v>0.2542372881355932</v>
      </c>
      <c r="F36" s="29"/>
      <c r="G36" s="77"/>
      <c r="H36" s="29"/>
      <c r="I36" s="29"/>
      <c r="J36" s="29"/>
      <c r="K36" s="29"/>
    </row>
    <row r="37" spans="1:11" ht="12">
      <c r="A37" s="45" t="s">
        <v>71</v>
      </c>
      <c r="B37" s="41" t="s">
        <v>72</v>
      </c>
      <c r="C37" s="76">
        <v>97</v>
      </c>
      <c r="D37" s="76">
        <v>15</v>
      </c>
      <c r="E37" s="78">
        <f t="shared" si="0"/>
        <v>0.15463917525773196</v>
      </c>
      <c r="F37" s="76">
        <v>5</v>
      </c>
      <c r="G37" s="78">
        <f t="shared" si="1"/>
        <v>0.05154639175257732</v>
      </c>
      <c r="H37" s="76">
        <v>180</v>
      </c>
      <c r="I37" s="76"/>
      <c r="J37" s="76">
        <v>1800</v>
      </c>
      <c r="K37" s="76"/>
    </row>
    <row r="38" spans="1:11" ht="12">
      <c r="A38" s="37" t="s">
        <v>519</v>
      </c>
      <c r="B38" s="33" t="s">
        <v>520</v>
      </c>
      <c r="C38" s="29">
        <v>180</v>
      </c>
      <c r="D38" s="29">
        <v>50</v>
      </c>
      <c r="E38" s="77">
        <f t="shared" si="0"/>
        <v>0.2777777777777778</v>
      </c>
      <c r="F38" s="29">
        <v>13</v>
      </c>
      <c r="G38" s="77">
        <f t="shared" si="1"/>
        <v>0.07222222222222222</v>
      </c>
      <c r="H38" s="29">
        <v>36</v>
      </c>
      <c r="I38" s="29"/>
      <c r="J38" s="29">
        <v>3600</v>
      </c>
      <c r="K38" s="29">
        <v>8</v>
      </c>
    </row>
    <row r="39" spans="1:11" ht="12">
      <c r="A39" s="41" t="s">
        <v>371</v>
      </c>
      <c r="B39" s="41" t="s">
        <v>372</v>
      </c>
      <c r="C39" s="76">
        <v>115</v>
      </c>
      <c r="D39" s="76">
        <v>100</v>
      </c>
      <c r="E39" s="78">
        <f t="shared" si="0"/>
        <v>0.8695652173913043</v>
      </c>
      <c r="F39" s="76">
        <v>12</v>
      </c>
      <c r="G39" s="78">
        <f t="shared" si="1"/>
        <v>0.10434782608695652</v>
      </c>
      <c r="H39" s="76"/>
      <c r="I39" s="76"/>
      <c r="J39" s="76"/>
      <c r="K39" s="76">
        <v>2</v>
      </c>
    </row>
    <row r="40" spans="1:11" ht="12">
      <c r="A40" s="33" t="s">
        <v>373</v>
      </c>
      <c r="B40" s="33" t="s">
        <v>374</v>
      </c>
      <c r="C40" s="29">
        <v>350</v>
      </c>
      <c r="D40" s="29">
        <v>100</v>
      </c>
      <c r="E40" s="77">
        <f t="shared" si="0"/>
        <v>0.2857142857142857</v>
      </c>
      <c r="F40" s="29">
        <v>15</v>
      </c>
      <c r="G40" s="77">
        <f t="shared" si="1"/>
        <v>0.04285714285714286</v>
      </c>
      <c r="H40" s="29">
        <v>12</v>
      </c>
      <c r="I40" s="29">
        <v>6</v>
      </c>
      <c r="J40" s="29">
        <v>150</v>
      </c>
      <c r="K40" s="29">
        <v>2</v>
      </c>
    </row>
    <row r="41" spans="1:11" ht="12">
      <c r="A41" s="45" t="s">
        <v>75</v>
      </c>
      <c r="B41" s="41" t="s">
        <v>77</v>
      </c>
      <c r="C41" s="76">
        <v>402</v>
      </c>
      <c r="D41" s="76">
        <v>125</v>
      </c>
      <c r="E41" s="78">
        <f t="shared" si="0"/>
        <v>0.31094527363184077</v>
      </c>
      <c r="F41" s="76">
        <v>30</v>
      </c>
      <c r="G41" s="78">
        <f t="shared" si="1"/>
        <v>0.07462686567164178</v>
      </c>
      <c r="H41" s="76"/>
      <c r="I41" s="76"/>
      <c r="J41" s="76"/>
      <c r="K41" s="76"/>
    </row>
    <row r="42" spans="1:11" ht="12">
      <c r="A42" s="37" t="s">
        <v>80</v>
      </c>
      <c r="B42" s="33" t="s">
        <v>81</v>
      </c>
      <c r="C42" s="29">
        <v>90</v>
      </c>
      <c r="D42" s="29">
        <v>20</v>
      </c>
      <c r="E42" s="77">
        <f t="shared" si="0"/>
        <v>0.2222222222222222</v>
      </c>
      <c r="F42" s="29">
        <v>3</v>
      </c>
      <c r="G42" s="77">
        <f t="shared" si="1"/>
        <v>0.03333333333333333</v>
      </c>
      <c r="H42" s="29">
        <v>4</v>
      </c>
      <c r="I42" s="29"/>
      <c r="J42" s="29">
        <v>45</v>
      </c>
      <c r="K42" s="29"/>
    </row>
    <row r="43" spans="1:11" ht="12">
      <c r="A43" s="45" t="s">
        <v>521</v>
      </c>
      <c r="B43" s="41" t="s">
        <v>82</v>
      </c>
      <c r="C43" s="76">
        <v>879</v>
      </c>
      <c r="D43" s="76">
        <v>300</v>
      </c>
      <c r="E43" s="78">
        <f t="shared" si="0"/>
        <v>0.3412969283276451</v>
      </c>
      <c r="F43" s="76">
        <v>45</v>
      </c>
      <c r="G43" s="78">
        <f t="shared" si="1"/>
        <v>0.051194539249146756</v>
      </c>
      <c r="H43" s="76">
        <v>714</v>
      </c>
      <c r="I43" s="76"/>
      <c r="J43" s="76">
        <v>15750</v>
      </c>
      <c r="K43" s="76">
        <v>65</v>
      </c>
    </row>
    <row r="44" spans="1:11" ht="12">
      <c r="A44" s="33" t="s">
        <v>85</v>
      </c>
      <c r="B44" s="33" t="s">
        <v>382</v>
      </c>
      <c r="C44" s="29">
        <v>501</v>
      </c>
      <c r="D44" s="29">
        <v>75</v>
      </c>
      <c r="E44" s="77">
        <f t="shared" si="0"/>
        <v>0.1497005988023952</v>
      </c>
      <c r="F44" s="29">
        <v>12</v>
      </c>
      <c r="G44" s="77">
        <f t="shared" si="1"/>
        <v>0.023952095808383235</v>
      </c>
      <c r="H44" s="29">
        <v>5</v>
      </c>
      <c r="I44" s="29">
        <v>3</v>
      </c>
      <c r="J44" s="29">
        <v>170</v>
      </c>
      <c r="K44" s="29">
        <v>15</v>
      </c>
    </row>
    <row r="45" spans="1:11" ht="12">
      <c r="A45" s="45" t="s">
        <v>522</v>
      </c>
      <c r="B45" s="41" t="s">
        <v>523</v>
      </c>
      <c r="C45" s="76">
        <v>1923</v>
      </c>
      <c r="D45" s="76">
        <v>1787</v>
      </c>
      <c r="E45" s="78">
        <f t="shared" si="0"/>
        <v>0.9292771710868435</v>
      </c>
      <c r="F45" s="76"/>
      <c r="G45" s="78"/>
      <c r="H45" s="76">
        <v>105</v>
      </c>
      <c r="I45" s="76"/>
      <c r="J45" s="76">
        <v>1487</v>
      </c>
      <c r="K45" s="76">
        <v>120</v>
      </c>
    </row>
    <row r="46" spans="1:11" ht="12">
      <c r="A46" s="33" t="s">
        <v>383</v>
      </c>
      <c r="B46" s="33" t="s">
        <v>524</v>
      </c>
      <c r="C46" s="29">
        <v>375</v>
      </c>
      <c r="D46" s="29">
        <v>120</v>
      </c>
      <c r="E46" s="77">
        <f t="shared" si="0"/>
        <v>0.32</v>
      </c>
      <c r="F46" s="29">
        <v>40</v>
      </c>
      <c r="G46" s="77">
        <f t="shared" si="1"/>
        <v>0.10666666666666667</v>
      </c>
      <c r="H46" s="29"/>
      <c r="I46" s="29"/>
      <c r="J46" s="29"/>
      <c r="K46" s="29">
        <v>360</v>
      </c>
    </row>
    <row r="47" spans="1:11" ht="12">
      <c r="A47" s="41" t="s">
        <v>386</v>
      </c>
      <c r="B47" s="41" t="s">
        <v>387</v>
      </c>
      <c r="C47" s="76">
        <v>425</v>
      </c>
      <c r="D47" s="76">
        <v>140</v>
      </c>
      <c r="E47" s="78">
        <f t="shared" si="0"/>
        <v>0.32941176470588235</v>
      </c>
      <c r="F47" s="76">
        <v>45</v>
      </c>
      <c r="G47" s="78">
        <f t="shared" si="1"/>
        <v>0.10588235294117647</v>
      </c>
      <c r="H47" s="76">
        <v>828</v>
      </c>
      <c r="I47" s="76"/>
      <c r="J47" s="76"/>
      <c r="K47" s="76"/>
    </row>
    <row r="48" spans="1:11" ht="12">
      <c r="A48" s="33" t="s">
        <v>386</v>
      </c>
      <c r="B48" s="33" t="s">
        <v>388</v>
      </c>
      <c r="C48" s="29">
        <v>475</v>
      </c>
      <c r="D48" s="29">
        <v>150</v>
      </c>
      <c r="E48" s="77">
        <f t="shared" si="0"/>
        <v>0.3157894736842105</v>
      </c>
      <c r="F48" s="29">
        <v>25</v>
      </c>
      <c r="G48" s="77">
        <f t="shared" si="1"/>
        <v>0.05263157894736842</v>
      </c>
      <c r="H48" s="29"/>
      <c r="I48" s="29"/>
      <c r="J48" s="29"/>
      <c r="K48" s="29"/>
    </row>
    <row r="49" spans="1:11" ht="12">
      <c r="A49" s="41" t="s">
        <v>390</v>
      </c>
      <c r="B49" s="41" t="s">
        <v>391</v>
      </c>
      <c r="C49" s="76">
        <v>364</v>
      </c>
      <c r="D49" s="76">
        <v>50</v>
      </c>
      <c r="E49" s="78">
        <f t="shared" si="0"/>
        <v>0.13736263736263737</v>
      </c>
      <c r="F49" s="76">
        <v>10</v>
      </c>
      <c r="G49" s="78">
        <f t="shared" si="1"/>
        <v>0.027472527472527472</v>
      </c>
      <c r="H49" s="76">
        <v>288</v>
      </c>
      <c r="I49" s="76"/>
      <c r="J49" s="76"/>
      <c r="K49" s="76"/>
    </row>
    <row r="50" spans="1:11" ht="12">
      <c r="A50" s="37" t="s">
        <v>87</v>
      </c>
      <c r="B50" s="33" t="s">
        <v>525</v>
      </c>
      <c r="C50" s="29">
        <v>524</v>
      </c>
      <c r="D50" s="29">
        <v>150</v>
      </c>
      <c r="E50" s="77">
        <f t="shared" si="0"/>
        <v>0.2862595419847328</v>
      </c>
      <c r="F50" s="29">
        <v>25</v>
      </c>
      <c r="G50" s="77">
        <f t="shared" si="1"/>
        <v>0.04770992366412214</v>
      </c>
      <c r="H50" s="29">
        <v>168</v>
      </c>
      <c r="I50" s="29">
        <v>1</v>
      </c>
      <c r="J50" s="29">
        <v>2964</v>
      </c>
      <c r="K50" s="29"/>
    </row>
    <row r="51" spans="1:11" ht="12">
      <c r="A51" s="45" t="s">
        <v>88</v>
      </c>
      <c r="B51" s="41" t="s">
        <v>89</v>
      </c>
      <c r="C51" s="76">
        <v>116</v>
      </c>
      <c r="D51" s="76">
        <v>60</v>
      </c>
      <c r="E51" s="78">
        <f t="shared" si="0"/>
        <v>0.5172413793103449</v>
      </c>
      <c r="F51" s="76">
        <v>10</v>
      </c>
      <c r="G51" s="78">
        <f t="shared" si="1"/>
        <v>0.08620689655172414</v>
      </c>
      <c r="H51" s="76">
        <v>288</v>
      </c>
      <c r="I51" s="76"/>
      <c r="J51" s="76">
        <v>120</v>
      </c>
      <c r="K51" s="76">
        <v>252</v>
      </c>
    </row>
    <row r="52" spans="1:11" ht="12">
      <c r="A52" s="37" t="s">
        <v>90</v>
      </c>
      <c r="B52" s="33" t="s">
        <v>91</v>
      </c>
      <c r="C52" s="29">
        <v>198</v>
      </c>
      <c r="D52" s="29">
        <v>150</v>
      </c>
      <c r="E52" s="77">
        <f t="shared" si="0"/>
        <v>0.7575757575757576</v>
      </c>
      <c r="F52" s="29">
        <v>3</v>
      </c>
      <c r="G52" s="77">
        <f t="shared" si="1"/>
        <v>0.015151515151515152</v>
      </c>
      <c r="H52" s="29">
        <v>529</v>
      </c>
      <c r="I52" s="29">
        <v>5</v>
      </c>
      <c r="J52" s="29">
        <v>4650</v>
      </c>
      <c r="K52" s="29"/>
    </row>
    <row r="53" spans="1:11" ht="12">
      <c r="A53" s="45" t="s">
        <v>92</v>
      </c>
      <c r="B53" s="41" t="s">
        <v>93</v>
      </c>
      <c r="C53" s="76">
        <v>130</v>
      </c>
      <c r="D53" s="76">
        <v>50</v>
      </c>
      <c r="E53" s="78">
        <f t="shared" si="0"/>
        <v>0.38461538461538464</v>
      </c>
      <c r="F53" s="76">
        <v>20</v>
      </c>
      <c r="G53" s="78">
        <f t="shared" si="1"/>
        <v>0.15384615384615385</v>
      </c>
      <c r="H53" s="76"/>
      <c r="I53" s="76"/>
      <c r="J53" s="76"/>
      <c r="K53" s="76"/>
    </row>
    <row r="54" spans="1:11" ht="12">
      <c r="A54" s="37" t="s">
        <v>94</v>
      </c>
      <c r="B54" s="33" t="s">
        <v>526</v>
      </c>
      <c r="C54" s="29">
        <v>699</v>
      </c>
      <c r="D54" s="29">
        <v>400</v>
      </c>
      <c r="E54" s="77">
        <f t="shared" si="0"/>
        <v>0.5722460658082976</v>
      </c>
      <c r="F54" s="29">
        <v>150</v>
      </c>
      <c r="G54" s="77">
        <f t="shared" si="1"/>
        <v>0.2145922746781116</v>
      </c>
      <c r="H54" s="29">
        <v>630</v>
      </c>
      <c r="I54" s="29"/>
      <c r="J54" s="29">
        <v>11340</v>
      </c>
      <c r="K54" s="29"/>
    </row>
    <row r="55" spans="1:11" ht="12">
      <c r="A55" s="45" t="s">
        <v>98</v>
      </c>
      <c r="B55" s="41" t="s">
        <v>99</v>
      </c>
      <c r="C55" s="76">
        <v>76</v>
      </c>
      <c r="D55" s="76">
        <v>25</v>
      </c>
      <c r="E55" s="78">
        <f t="shared" si="0"/>
        <v>0.32894736842105265</v>
      </c>
      <c r="F55" s="76">
        <v>5</v>
      </c>
      <c r="G55" s="78">
        <f t="shared" si="1"/>
        <v>0.06578947368421052</v>
      </c>
      <c r="H55" s="76"/>
      <c r="I55" s="76"/>
      <c r="J55" s="76"/>
      <c r="K55" s="76"/>
    </row>
    <row r="56" spans="1:11" ht="12">
      <c r="A56" s="37" t="s">
        <v>104</v>
      </c>
      <c r="B56" s="33" t="s">
        <v>105</v>
      </c>
      <c r="C56" s="29">
        <v>334</v>
      </c>
      <c r="D56" s="29">
        <v>100</v>
      </c>
      <c r="E56" s="77">
        <f t="shared" si="0"/>
        <v>0.2994011976047904</v>
      </c>
      <c r="F56" s="29">
        <v>20</v>
      </c>
      <c r="G56" s="77">
        <f t="shared" si="1"/>
        <v>0.059880239520958084</v>
      </c>
      <c r="H56" s="29">
        <v>535</v>
      </c>
      <c r="I56" s="29">
        <v>1</v>
      </c>
      <c r="J56" s="29"/>
      <c r="K56" s="29">
        <v>75</v>
      </c>
    </row>
    <row r="57" spans="1:11" ht="12">
      <c r="A57" s="45" t="s">
        <v>106</v>
      </c>
      <c r="B57" s="41" t="s">
        <v>107</v>
      </c>
      <c r="C57" s="76">
        <v>320</v>
      </c>
      <c r="D57" s="76">
        <v>120</v>
      </c>
      <c r="E57" s="78">
        <f t="shared" si="0"/>
        <v>0.375</v>
      </c>
      <c r="F57" s="76"/>
      <c r="G57" s="78">
        <f t="shared" si="1"/>
        <v>0</v>
      </c>
      <c r="H57" s="76">
        <v>864</v>
      </c>
      <c r="I57" s="76">
        <v>72</v>
      </c>
      <c r="J57" s="76">
        <v>17280</v>
      </c>
      <c r="K57" s="76">
        <v>60</v>
      </c>
    </row>
    <row r="58" spans="1:11" ht="12">
      <c r="A58" s="37" t="s">
        <v>108</v>
      </c>
      <c r="B58" s="33" t="s">
        <v>109</v>
      </c>
      <c r="C58" s="29">
        <v>508</v>
      </c>
      <c r="D58" s="29">
        <v>215</v>
      </c>
      <c r="E58" s="77">
        <f t="shared" si="0"/>
        <v>0.42322834645669294</v>
      </c>
      <c r="F58" s="29">
        <v>25</v>
      </c>
      <c r="G58" s="77">
        <f t="shared" si="1"/>
        <v>0.04921259842519685</v>
      </c>
      <c r="H58" s="29">
        <v>180</v>
      </c>
      <c r="I58" s="29">
        <v>1</v>
      </c>
      <c r="J58" s="29">
        <v>5000</v>
      </c>
      <c r="K58" s="29">
        <v>50</v>
      </c>
    </row>
    <row r="59" spans="1:11" ht="12">
      <c r="A59" s="45" t="s">
        <v>112</v>
      </c>
      <c r="B59" s="41" t="s">
        <v>113</v>
      </c>
      <c r="C59" s="76">
        <v>130</v>
      </c>
      <c r="D59" s="76">
        <v>55</v>
      </c>
      <c r="E59" s="78">
        <f t="shared" si="0"/>
        <v>0.4230769230769231</v>
      </c>
      <c r="F59" s="76">
        <v>15</v>
      </c>
      <c r="G59" s="78">
        <f t="shared" si="1"/>
        <v>0.11538461538461539</v>
      </c>
      <c r="H59" s="76">
        <v>500</v>
      </c>
      <c r="I59" s="76">
        <v>2</v>
      </c>
      <c r="J59" s="76">
        <v>57</v>
      </c>
      <c r="K59" s="76">
        <v>3</v>
      </c>
    </row>
    <row r="60" spans="1:11" ht="12">
      <c r="A60" s="37" t="s">
        <v>114</v>
      </c>
      <c r="B60" s="33" t="s">
        <v>115</v>
      </c>
      <c r="C60" s="29">
        <v>245</v>
      </c>
      <c r="D60" s="29">
        <v>100</v>
      </c>
      <c r="E60" s="77">
        <f t="shared" si="0"/>
        <v>0.40816326530612246</v>
      </c>
      <c r="F60" s="29">
        <v>15</v>
      </c>
      <c r="G60" s="77">
        <f t="shared" si="1"/>
        <v>0.061224489795918366</v>
      </c>
      <c r="H60" s="29">
        <v>12</v>
      </c>
      <c r="I60" s="29">
        <v>1</v>
      </c>
      <c r="J60" s="29"/>
      <c r="K60" s="29">
        <v>182</v>
      </c>
    </row>
    <row r="61" spans="1:11" ht="12">
      <c r="A61" s="45" t="s">
        <v>116</v>
      </c>
      <c r="B61" s="41" t="s">
        <v>530</v>
      </c>
      <c r="C61" s="76">
        <v>950</v>
      </c>
      <c r="D61" s="76">
        <v>300</v>
      </c>
      <c r="E61" s="78">
        <f t="shared" si="0"/>
        <v>0.3157894736842105</v>
      </c>
      <c r="F61" s="76"/>
      <c r="G61" s="78"/>
      <c r="H61" s="76">
        <v>450</v>
      </c>
      <c r="I61" s="76"/>
      <c r="J61" s="76"/>
      <c r="K61" s="76">
        <v>60</v>
      </c>
    </row>
    <row r="62" spans="1:11" ht="12">
      <c r="A62" s="34" t="s">
        <v>313</v>
      </c>
      <c r="B62" s="34" t="s">
        <v>314</v>
      </c>
      <c r="C62" s="29">
        <v>89</v>
      </c>
      <c r="D62" s="29">
        <v>50</v>
      </c>
      <c r="E62" s="77">
        <f t="shared" si="0"/>
        <v>0.5617977528089888</v>
      </c>
      <c r="F62" s="29">
        <v>10</v>
      </c>
      <c r="G62" s="77">
        <f t="shared" si="1"/>
        <v>0.11235955056179775</v>
      </c>
      <c r="H62" s="29">
        <v>2</v>
      </c>
      <c r="I62" s="29"/>
      <c r="J62" s="29">
        <v>100</v>
      </c>
      <c r="K62" s="29">
        <v>1</v>
      </c>
    </row>
    <row r="63" spans="1:11" ht="12">
      <c r="A63" s="45" t="s">
        <v>119</v>
      </c>
      <c r="B63" s="41" t="s">
        <v>120</v>
      </c>
      <c r="C63" s="76">
        <v>472</v>
      </c>
      <c r="D63" s="76">
        <v>305</v>
      </c>
      <c r="E63" s="78">
        <f t="shared" si="0"/>
        <v>0.6461864406779662</v>
      </c>
      <c r="F63" s="76">
        <v>110</v>
      </c>
      <c r="G63" s="78">
        <f t="shared" si="1"/>
        <v>0.2330508474576271</v>
      </c>
      <c r="H63" s="76">
        <v>30</v>
      </c>
      <c r="I63" s="76">
        <v>5</v>
      </c>
      <c r="J63" s="76">
        <v>800</v>
      </c>
      <c r="K63" s="76">
        <v>30</v>
      </c>
    </row>
    <row r="64" spans="1:11" ht="12">
      <c r="A64" s="34" t="s">
        <v>119</v>
      </c>
      <c r="B64" s="34" t="s">
        <v>316</v>
      </c>
      <c r="C64" s="29">
        <v>261</v>
      </c>
      <c r="D64" s="29">
        <v>100</v>
      </c>
      <c r="E64" s="77">
        <f t="shared" si="0"/>
        <v>0.3831417624521073</v>
      </c>
      <c r="F64" s="29">
        <v>10</v>
      </c>
      <c r="G64" s="77">
        <f t="shared" si="1"/>
        <v>0.038314176245210725</v>
      </c>
      <c r="H64" s="29">
        <v>4</v>
      </c>
      <c r="I64" s="29"/>
      <c r="J64" s="29">
        <v>730</v>
      </c>
      <c r="K64" s="29">
        <v>6</v>
      </c>
    </row>
    <row r="65" spans="1:11" ht="12">
      <c r="A65" s="45" t="s">
        <v>121</v>
      </c>
      <c r="B65" s="41" t="s">
        <v>531</v>
      </c>
      <c r="C65" s="76">
        <v>1000</v>
      </c>
      <c r="D65" s="76">
        <v>200</v>
      </c>
      <c r="E65" s="78">
        <f t="shared" si="0"/>
        <v>0.2</v>
      </c>
      <c r="F65" s="76">
        <v>75</v>
      </c>
      <c r="G65" s="78">
        <f t="shared" si="1"/>
        <v>0.075</v>
      </c>
      <c r="H65" s="76"/>
      <c r="I65" s="76"/>
      <c r="J65" s="76"/>
      <c r="K65" s="76"/>
    </row>
    <row r="66" spans="1:11" ht="12">
      <c r="A66" s="37" t="s">
        <v>123</v>
      </c>
      <c r="B66" s="33" t="s">
        <v>124</v>
      </c>
      <c r="C66" s="29">
        <v>122</v>
      </c>
      <c r="D66" s="29">
        <v>60</v>
      </c>
      <c r="E66" s="77">
        <f t="shared" si="0"/>
        <v>0.4918032786885246</v>
      </c>
      <c r="F66" s="29">
        <v>10</v>
      </c>
      <c r="G66" s="77">
        <f t="shared" si="1"/>
        <v>0.08196721311475409</v>
      </c>
      <c r="H66" s="29">
        <v>792</v>
      </c>
      <c r="I66" s="29"/>
      <c r="J66" s="29">
        <v>122</v>
      </c>
      <c r="K66" s="29">
        <v>2</v>
      </c>
    </row>
    <row r="67" spans="1:11" ht="12">
      <c r="A67" s="45" t="s">
        <v>470</v>
      </c>
      <c r="B67" s="41" t="s">
        <v>125</v>
      </c>
      <c r="C67" s="76">
        <v>280</v>
      </c>
      <c r="D67" s="76">
        <v>115</v>
      </c>
      <c r="E67" s="78">
        <f aca="true" t="shared" si="2" ref="E67:E130">SUM(D67/C67)</f>
        <v>0.4107142857142857</v>
      </c>
      <c r="F67" s="76">
        <v>19</v>
      </c>
      <c r="G67" s="78">
        <f aca="true" t="shared" si="3" ref="G67:G130">SUM(F67/C67)</f>
        <v>0.06785714285714285</v>
      </c>
      <c r="H67" s="76">
        <v>670</v>
      </c>
      <c r="I67" s="76">
        <v>2</v>
      </c>
      <c r="J67" s="76">
        <v>9625</v>
      </c>
      <c r="K67" s="76">
        <v>84</v>
      </c>
    </row>
    <row r="68" spans="1:11" ht="12">
      <c r="A68" s="37" t="s">
        <v>126</v>
      </c>
      <c r="B68" s="33" t="s">
        <v>127</v>
      </c>
      <c r="C68" s="29">
        <v>125</v>
      </c>
      <c r="D68" s="29">
        <v>63</v>
      </c>
      <c r="E68" s="77">
        <f t="shared" si="2"/>
        <v>0.504</v>
      </c>
      <c r="F68" s="29">
        <v>2</v>
      </c>
      <c r="G68" s="77">
        <f t="shared" si="3"/>
        <v>0.016</v>
      </c>
      <c r="H68" s="29"/>
      <c r="I68" s="29"/>
      <c r="J68" s="29"/>
      <c r="K68" s="29"/>
    </row>
    <row r="69" spans="1:11" ht="12">
      <c r="A69" s="45" t="s">
        <v>130</v>
      </c>
      <c r="B69" s="41" t="s">
        <v>131</v>
      </c>
      <c r="C69" s="76">
        <v>212</v>
      </c>
      <c r="D69" s="76">
        <v>75</v>
      </c>
      <c r="E69" s="78">
        <f t="shared" si="2"/>
        <v>0.35377358490566035</v>
      </c>
      <c r="F69" s="76">
        <v>10</v>
      </c>
      <c r="G69" s="78">
        <f t="shared" si="3"/>
        <v>0.04716981132075472</v>
      </c>
      <c r="H69" s="76"/>
      <c r="I69" s="76"/>
      <c r="J69" s="76"/>
      <c r="K69" s="76">
        <v>5</v>
      </c>
    </row>
    <row r="70" spans="1:11" ht="12">
      <c r="A70" s="37" t="s">
        <v>132</v>
      </c>
      <c r="B70" s="33" t="s">
        <v>134</v>
      </c>
      <c r="C70" s="29">
        <v>625</v>
      </c>
      <c r="D70" s="29">
        <v>200</v>
      </c>
      <c r="E70" s="77">
        <f t="shared" si="2"/>
        <v>0.32</v>
      </c>
      <c r="F70" s="29"/>
      <c r="G70" s="77">
        <f t="shared" si="3"/>
        <v>0</v>
      </c>
      <c r="H70" s="29">
        <v>12</v>
      </c>
      <c r="I70" s="29">
        <v>1</v>
      </c>
      <c r="J70" s="29">
        <v>10</v>
      </c>
      <c r="K70" s="29">
        <v>15</v>
      </c>
    </row>
    <row r="71" spans="1:11" ht="12">
      <c r="A71" s="45" t="s">
        <v>132</v>
      </c>
      <c r="B71" s="41" t="s">
        <v>133</v>
      </c>
      <c r="C71" s="76">
        <v>500</v>
      </c>
      <c r="D71" s="76">
        <v>80</v>
      </c>
      <c r="E71" s="78">
        <f t="shared" si="2"/>
        <v>0.16</v>
      </c>
      <c r="F71" s="76">
        <v>35</v>
      </c>
      <c r="G71" s="78">
        <f t="shared" si="3"/>
        <v>0.07</v>
      </c>
      <c r="H71" s="76">
        <v>400</v>
      </c>
      <c r="I71" s="76"/>
      <c r="J71" s="76">
        <v>520</v>
      </c>
      <c r="K71" s="76">
        <v>300</v>
      </c>
    </row>
    <row r="72" spans="1:11" ht="12">
      <c r="A72" s="37" t="s">
        <v>135</v>
      </c>
      <c r="B72" s="33" t="s">
        <v>136</v>
      </c>
      <c r="C72" s="29">
        <v>705</v>
      </c>
      <c r="D72" s="29">
        <v>290</v>
      </c>
      <c r="E72" s="77">
        <f t="shared" si="2"/>
        <v>0.41134751773049644</v>
      </c>
      <c r="F72" s="29">
        <v>35</v>
      </c>
      <c r="G72" s="77">
        <f t="shared" si="3"/>
        <v>0.04964539007092199</v>
      </c>
      <c r="H72" s="29">
        <v>10</v>
      </c>
      <c r="I72" s="29"/>
      <c r="J72" s="29">
        <v>300</v>
      </c>
      <c r="K72" s="29">
        <v>15</v>
      </c>
    </row>
    <row r="73" spans="1:11" ht="12">
      <c r="A73" s="45" t="s">
        <v>135</v>
      </c>
      <c r="B73" s="41" t="s">
        <v>137</v>
      </c>
      <c r="C73" s="76">
        <v>426</v>
      </c>
      <c r="D73" s="76">
        <v>150</v>
      </c>
      <c r="E73" s="78">
        <f t="shared" si="2"/>
        <v>0.352112676056338</v>
      </c>
      <c r="F73" s="76">
        <v>50</v>
      </c>
      <c r="G73" s="78">
        <f t="shared" si="3"/>
        <v>0.11737089201877934</v>
      </c>
      <c r="H73" s="76">
        <v>90</v>
      </c>
      <c r="I73" s="76">
        <v>7</v>
      </c>
      <c r="J73" s="76">
        <v>1000</v>
      </c>
      <c r="K73" s="76">
        <v>45</v>
      </c>
    </row>
    <row r="74" spans="1:11" ht="12">
      <c r="A74" s="37" t="s">
        <v>138</v>
      </c>
      <c r="B74" s="33" t="s">
        <v>139</v>
      </c>
      <c r="C74" s="29">
        <v>80</v>
      </c>
      <c r="D74" s="29">
        <v>40</v>
      </c>
      <c r="E74" s="77">
        <f t="shared" si="2"/>
        <v>0.5</v>
      </c>
      <c r="F74" s="29">
        <v>10</v>
      </c>
      <c r="G74" s="77">
        <f t="shared" si="3"/>
        <v>0.125</v>
      </c>
      <c r="H74" s="29"/>
      <c r="I74" s="29"/>
      <c r="J74" s="29"/>
      <c r="K74" s="29"/>
    </row>
    <row r="75" spans="1:11" ht="12">
      <c r="A75" s="42" t="s">
        <v>140</v>
      </c>
      <c r="B75" s="42" t="s">
        <v>321</v>
      </c>
      <c r="C75" s="76">
        <v>380</v>
      </c>
      <c r="D75" s="76">
        <v>300</v>
      </c>
      <c r="E75" s="78">
        <f t="shared" si="2"/>
        <v>0.7894736842105263</v>
      </c>
      <c r="F75" s="76">
        <v>40</v>
      </c>
      <c r="G75" s="78">
        <f t="shared" si="3"/>
        <v>0.10526315789473684</v>
      </c>
      <c r="H75" s="76">
        <v>430</v>
      </c>
      <c r="I75" s="76">
        <v>15</v>
      </c>
      <c r="J75" s="76">
        <v>8600</v>
      </c>
      <c r="K75" s="76">
        <v>100</v>
      </c>
    </row>
    <row r="76" spans="1:11" ht="12">
      <c r="A76" s="37" t="s">
        <v>142</v>
      </c>
      <c r="B76" s="33" t="s">
        <v>532</v>
      </c>
      <c r="C76" s="29">
        <v>690</v>
      </c>
      <c r="D76" s="29">
        <v>350</v>
      </c>
      <c r="E76" s="77">
        <f t="shared" si="2"/>
        <v>0.5072463768115942</v>
      </c>
      <c r="F76" s="29"/>
      <c r="G76" s="77"/>
      <c r="H76" s="29"/>
      <c r="I76" s="29"/>
      <c r="J76" s="29"/>
      <c r="K76" s="29"/>
    </row>
    <row r="77" spans="1:11" ht="12">
      <c r="A77" s="45" t="s">
        <v>147</v>
      </c>
      <c r="B77" s="41" t="s">
        <v>148</v>
      </c>
      <c r="C77" s="76">
        <v>243</v>
      </c>
      <c r="D77" s="76"/>
      <c r="E77" s="78"/>
      <c r="F77" s="76"/>
      <c r="G77" s="78"/>
      <c r="H77" s="76"/>
      <c r="I77" s="76"/>
      <c r="J77" s="76"/>
      <c r="K77" s="76"/>
    </row>
    <row r="78" spans="1:11" ht="12">
      <c r="A78" s="37" t="s">
        <v>147</v>
      </c>
      <c r="B78" s="33" t="s">
        <v>150</v>
      </c>
      <c r="C78" s="29">
        <v>395</v>
      </c>
      <c r="D78" s="29">
        <v>75</v>
      </c>
      <c r="E78" s="77">
        <f t="shared" si="2"/>
        <v>0.189873417721519</v>
      </c>
      <c r="F78" s="29">
        <v>20</v>
      </c>
      <c r="G78" s="77">
        <f t="shared" si="3"/>
        <v>0.05063291139240506</v>
      </c>
      <c r="H78" s="29"/>
      <c r="I78" s="29"/>
      <c r="J78" s="29"/>
      <c r="K78" s="29">
        <v>5</v>
      </c>
    </row>
    <row r="79" spans="1:11" ht="12">
      <c r="A79" s="45" t="s">
        <v>147</v>
      </c>
      <c r="B79" s="41" t="s">
        <v>149</v>
      </c>
      <c r="C79" s="76">
        <v>378</v>
      </c>
      <c r="D79" s="76">
        <v>100</v>
      </c>
      <c r="E79" s="78">
        <f t="shared" si="2"/>
        <v>0.26455026455026454</v>
      </c>
      <c r="F79" s="76">
        <v>12</v>
      </c>
      <c r="G79" s="78">
        <f t="shared" si="3"/>
        <v>0.031746031746031744</v>
      </c>
      <c r="H79" s="76"/>
      <c r="I79" s="76"/>
      <c r="J79" s="76"/>
      <c r="K79" s="76"/>
    </row>
    <row r="80" spans="1:11" ht="12">
      <c r="A80" s="34" t="s">
        <v>331</v>
      </c>
      <c r="B80" s="34" t="s">
        <v>332</v>
      </c>
      <c r="C80" s="29">
        <v>370</v>
      </c>
      <c r="D80" s="29">
        <v>30</v>
      </c>
      <c r="E80" s="77">
        <f t="shared" si="2"/>
        <v>0.08108108108108109</v>
      </c>
      <c r="F80" s="29">
        <v>3</v>
      </c>
      <c r="G80" s="77">
        <f t="shared" si="3"/>
        <v>0.008108108108108109</v>
      </c>
      <c r="H80" s="29">
        <v>2</v>
      </c>
      <c r="I80" s="29"/>
      <c r="J80" s="29">
        <v>400</v>
      </c>
      <c r="K80" s="29">
        <v>740</v>
      </c>
    </row>
    <row r="81" spans="1:11" ht="12">
      <c r="A81" s="42" t="s">
        <v>331</v>
      </c>
      <c r="B81" s="42" t="s">
        <v>533</v>
      </c>
      <c r="C81" s="76">
        <v>590</v>
      </c>
      <c r="D81" s="76">
        <v>120</v>
      </c>
      <c r="E81" s="78">
        <f t="shared" si="2"/>
        <v>0.2033898305084746</v>
      </c>
      <c r="F81" s="76">
        <v>15</v>
      </c>
      <c r="G81" s="78">
        <f t="shared" si="3"/>
        <v>0.025423728813559324</v>
      </c>
      <c r="H81" s="76">
        <v>2</v>
      </c>
      <c r="I81" s="76"/>
      <c r="J81" s="76">
        <v>24</v>
      </c>
      <c r="K81" s="76">
        <v>20</v>
      </c>
    </row>
    <row r="82" spans="1:11" ht="12">
      <c r="A82" s="38" t="s">
        <v>534</v>
      </c>
      <c r="B82" s="33" t="s">
        <v>535</v>
      </c>
      <c r="C82" s="29">
        <v>130</v>
      </c>
      <c r="D82" s="29">
        <v>82</v>
      </c>
      <c r="E82" s="77">
        <f t="shared" si="2"/>
        <v>0.6307692307692307</v>
      </c>
      <c r="F82" s="29"/>
      <c r="G82" s="77"/>
      <c r="H82" s="29"/>
      <c r="I82" s="29"/>
      <c r="J82" s="29"/>
      <c r="K82" s="29"/>
    </row>
    <row r="83" spans="1:11" ht="12">
      <c r="A83" s="45" t="s">
        <v>154</v>
      </c>
      <c r="B83" s="41" t="s">
        <v>155</v>
      </c>
      <c r="C83" s="76">
        <v>48</v>
      </c>
      <c r="D83" s="76">
        <v>6</v>
      </c>
      <c r="E83" s="78">
        <f t="shared" si="2"/>
        <v>0.125</v>
      </c>
      <c r="F83" s="76"/>
      <c r="G83" s="78"/>
      <c r="H83" s="76">
        <v>3</v>
      </c>
      <c r="I83" s="76"/>
      <c r="J83" s="76">
        <v>48</v>
      </c>
      <c r="K83" s="76"/>
    </row>
    <row r="84" spans="1:11" ht="12">
      <c r="A84" s="37" t="s">
        <v>158</v>
      </c>
      <c r="B84" s="33" t="s">
        <v>159</v>
      </c>
      <c r="C84" s="29">
        <v>284</v>
      </c>
      <c r="D84" s="29">
        <v>110</v>
      </c>
      <c r="E84" s="77">
        <f t="shared" si="2"/>
        <v>0.3873239436619718</v>
      </c>
      <c r="F84" s="29"/>
      <c r="G84" s="77"/>
      <c r="H84" s="29">
        <v>799</v>
      </c>
      <c r="I84" s="29">
        <v>3</v>
      </c>
      <c r="J84" s="29">
        <v>810</v>
      </c>
      <c r="K84" s="29">
        <v>2</v>
      </c>
    </row>
    <row r="85" spans="1:11" ht="12">
      <c r="A85" s="47" t="s">
        <v>162</v>
      </c>
      <c r="B85" s="41" t="s">
        <v>536</v>
      </c>
      <c r="C85" s="76">
        <v>1100</v>
      </c>
      <c r="D85" s="76">
        <v>350</v>
      </c>
      <c r="E85" s="78">
        <f t="shared" si="2"/>
        <v>0.3181818181818182</v>
      </c>
      <c r="F85" s="76">
        <v>75</v>
      </c>
      <c r="G85" s="78">
        <f t="shared" si="3"/>
        <v>0.06818181818181818</v>
      </c>
      <c r="H85" s="76">
        <v>34</v>
      </c>
      <c r="I85" s="76"/>
      <c r="J85" s="76">
        <v>504</v>
      </c>
      <c r="K85" s="76">
        <v>30</v>
      </c>
    </row>
    <row r="86" spans="1:11" ht="12">
      <c r="A86" s="38" t="s">
        <v>162</v>
      </c>
      <c r="B86" s="33" t="s">
        <v>76</v>
      </c>
      <c r="C86" s="29">
        <v>328</v>
      </c>
      <c r="D86" s="29">
        <v>126</v>
      </c>
      <c r="E86" s="77">
        <f t="shared" si="2"/>
        <v>0.38414634146341464</v>
      </c>
      <c r="F86" s="29">
        <v>75</v>
      </c>
      <c r="G86" s="77">
        <f t="shared" si="3"/>
        <v>0.22865853658536586</v>
      </c>
      <c r="H86" s="29">
        <v>3</v>
      </c>
      <c r="I86" s="29"/>
      <c r="J86" s="29">
        <v>1200</v>
      </c>
      <c r="K86" s="29">
        <v>20</v>
      </c>
    </row>
    <row r="87" spans="1:11" ht="12">
      <c r="A87" s="42" t="s">
        <v>338</v>
      </c>
      <c r="B87" s="42" t="s">
        <v>339</v>
      </c>
      <c r="C87" s="76">
        <v>316</v>
      </c>
      <c r="D87" s="76">
        <v>85</v>
      </c>
      <c r="E87" s="78">
        <f t="shared" si="2"/>
        <v>0.2689873417721519</v>
      </c>
      <c r="F87" s="76">
        <v>15</v>
      </c>
      <c r="G87" s="78">
        <f t="shared" si="3"/>
        <v>0.04746835443037975</v>
      </c>
      <c r="H87" s="76">
        <v>684</v>
      </c>
      <c r="I87" s="76"/>
      <c r="J87" s="76"/>
      <c r="K87" s="76"/>
    </row>
    <row r="88" spans="1:11" ht="12">
      <c r="A88" s="34" t="s">
        <v>338</v>
      </c>
      <c r="B88" s="34" t="s">
        <v>340</v>
      </c>
      <c r="C88" s="29">
        <v>411</v>
      </c>
      <c r="D88" s="29">
        <v>200</v>
      </c>
      <c r="E88" s="77">
        <f t="shared" si="2"/>
        <v>0.48661800486618007</v>
      </c>
      <c r="F88" s="29">
        <v>33</v>
      </c>
      <c r="G88" s="77">
        <f t="shared" si="3"/>
        <v>0.08029197080291971</v>
      </c>
      <c r="H88" s="29"/>
      <c r="I88" s="29"/>
      <c r="J88" s="29"/>
      <c r="K88" s="29">
        <v>3</v>
      </c>
    </row>
    <row r="89" spans="1:11" ht="12">
      <c r="A89" s="45" t="s">
        <v>163</v>
      </c>
      <c r="B89" s="41" t="s">
        <v>164</v>
      </c>
      <c r="C89" s="76">
        <v>128</v>
      </c>
      <c r="D89" s="76">
        <v>98</v>
      </c>
      <c r="E89" s="78">
        <f t="shared" si="2"/>
        <v>0.765625</v>
      </c>
      <c r="F89" s="76">
        <v>86</v>
      </c>
      <c r="G89" s="78">
        <f t="shared" si="3"/>
        <v>0.671875</v>
      </c>
      <c r="H89" s="76">
        <v>158</v>
      </c>
      <c r="I89" s="76">
        <v>3</v>
      </c>
      <c r="J89" s="76">
        <v>7200</v>
      </c>
      <c r="K89" s="76">
        <v>4800</v>
      </c>
    </row>
    <row r="90" spans="1:11" ht="12">
      <c r="A90" s="34" t="s">
        <v>347</v>
      </c>
      <c r="B90" s="34" t="s">
        <v>539</v>
      </c>
      <c r="C90" s="29">
        <v>400</v>
      </c>
      <c r="D90" s="29">
        <v>370</v>
      </c>
      <c r="E90" s="77">
        <f t="shared" si="2"/>
        <v>0.925</v>
      </c>
      <c r="F90" s="29">
        <v>10</v>
      </c>
      <c r="G90" s="77">
        <f t="shared" si="3"/>
        <v>0.025</v>
      </c>
      <c r="H90" s="29">
        <v>10</v>
      </c>
      <c r="I90" s="29">
        <v>4</v>
      </c>
      <c r="J90" s="29">
        <v>135</v>
      </c>
      <c r="K90" s="29">
        <v>30</v>
      </c>
    </row>
    <row r="91" spans="1:11" ht="12">
      <c r="A91" s="42" t="s">
        <v>348</v>
      </c>
      <c r="B91" s="42" t="s">
        <v>540</v>
      </c>
      <c r="C91" s="76">
        <v>190</v>
      </c>
      <c r="D91" s="76">
        <v>75</v>
      </c>
      <c r="E91" s="78">
        <f t="shared" si="2"/>
        <v>0.39473684210526316</v>
      </c>
      <c r="F91" s="76">
        <v>3</v>
      </c>
      <c r="G91" s="78">
        <f t="shared" si="3"/>
        <v>0.015789473684210527</v>
      </c>
      <c r="H91" s="76">
        <v>5</v>
      </c>
      <c r="I91" s="76">
        <v>1</v>
      </c>
      <c r="J91" s="76">
        <v>250</v>
      </c>
      <c r="K91" s="76">
        <v>2</v>
      </c>
    </row>
    <row r="92" spans="1:11" ht="12">
      <c r="A92" s="37" t="s">
        <v>167</v>
      </c>
      <c r="B92" s="33" t="s">
        <v>499</v>
      </c>
      <c r="C92" s="29">
        <v>243</v>
      </c>
      <c r="D92" s="29">
        <v>85</v>
      </c>
      <c r="E92" s="77">
        <f t="shared" si="2"/>
        <v>0.3497942386831276</v>
      </c>
      <c r="F92" s="29">
        <v>25</v>
      </c>
      <c r="G92" s="77">
        <f t="shared" si="3"/>
        <v>0.102880658436214</v>
      </c>
      <c r="H92" s="29">
        <v>5</v>
      </c>
      <c r="I92" s="29"/>
      <c r="J92" s="29">
        <v>100</v>
      </c>
      <c r="K92" s="29">
        <v>1</v>
      </c>
    </row>
    <row r="93" spans="1:11" ht="12">
      <c r="A93" s="45" t="s">
        <v>168</v>
      </c>
      <c r="B93" s="41" t="s">
        <v>541</v>
      </c>
      <c r="C93" s="76">
        <v>430</v>
      </c>
      <c r="D93" s="76"/>
      <c r="E93" s="78"/>
      <c r="F93" s="76"/>
      <c r="G93" s="78"/>
      <c r="H93" s="76">
        <v>20</v>
      </c>
      <c r="I93" s="76">
        <v>3</v>
      </c>
      <c r="J93" s="76"/>
      <c r="K93" s="76"/>
    </row>
    <row r="94" spans="1:11" ht="12">
      <c r="A94" s="37" t="s">
        <v>169</v>
      </c>
      <c r="B94" s="33" t="s">
        <v>170</v>
      </c>
      <c r="C94" s="29">
        <v>90</v>
      </c>
      <c r="D94" s="29">
        <v>80</v>
      </c>
      <c r="E94" s="77">
        <f t="shared" si="2"/>
        <v>0.8888888888888888</v>
      </c>
      <c r="F94" s="29">
        <v>5</v>
      </c>
      <c r="G94" s="77">
        <f t="shared" si="3"/>
        <v>0.05555555555555555</v>
      </c>
      <c r="H94" s="29"/>
      <c r="I94" s="29"/>
      <c r="J94" s="29"/>
      <c r="K94" s="29"/>
    </row>
    <row r="95" spans="1:11" ht="12">
      <c r="A95" s="45" t="s">
        <v>171</v>
      </c>
      <c r="B95" s="41" t="s">
        <v>172</v>
      </c>
      <c r="C95" s="76">
        <v>207</v>
      </c>
      <c r="D95" s="76">
        <v>150</v>
      </c>
      <c r="E95" s="78">
        <f t="shared" si="2"/>
        <v>0.7246376811594203</v>
      </c>
      <c r="F95" s="76">
        <v>35</v>
      </c>
      <c r="G95" s="78">
        <f t="shared" si="3"/>
        <v>0.16908212560386474</v>
      </c>
      <c r="H95" s="76"/>
      <c r="I95" s="76"/>
      <c r="J95" s="76"/>
      <c r="K95" s="76"/>
    </row>
    <row r="96" spans="1:11" ht="12">
      <c r="A96" s="37" t="s">
        <v>171</v>
      </c>
      <c r="B96" s="33" t="s">
        <v>173</v>
      </c>
      <c r="C96" s="29">
        <v>296</v>
      </c>
      <c r="D96" s="29">
        <v>79</v>
      </c>
      <c r="E96" s="77">
        <f t="shared" si="2"/>
        <v>0.2668918918918919</v>
      </c>
      <c r="F96" s="29">
        <v>47</v>
      </c>
      <c r="G96" s="77">
        <f t="shared" si="3"/>
        <v>0.15878378378378377</v>
      </c>
      <c r="H96" s="29"/>
      <c r="I96" s="29"/>
      <c r="J96" s="29"/>
      <c r="K96" s="29"/>
    </row>
    <row r="97" spans="1:11" ht="12">
      <c r="A97" s="45" t="s">
        <v>174</v>
      </c>
      <c r="B97" s="41" t="s">
        <v>175</v>
      </c>
      <c r="C97" s="76">
        <v>166</v>
      </c>
      <c r="D97" s="76">
        <v>65</v>
      </c>
      <c r="E97" s="78">
        <f t="shared" si="2"/>
        <v>0.39156626506024095</v>
      </c>
      <c r="F97" s="76">
        <v>10</v>
      </c>
      <c r="G97" s="78">
        <f t="shared" si="3"/>
        <v>0.060240963855421686</v>
      </c>
      <c r="H97" s="76">
        <v>35</v>
      </c>
      <c r="I97" s="76">
        <v>22</v>
      </c>
      <c r="J97" s="76">
        <v>100</v>
      </c>
      <c r="K97" s="76">
        <v>5</v>
      </c>
    </row>
    <row r="98" spans="1:11" ht="12">
      <c r="A98" s="37" t="s">
        <v>174</v>
      </c>
      <c r="B98" s="33" t="s">
        <v>176</v>
      </c>
      <c r="C98" s="29">
        <v>171</v>
      </c>
      <c r="D98" s="29">
        <v>56</v>
      </c>
      <c r="E98" s="77">
        <f t="shared" si="2"/>
        <v>0.32748538011695905</v>
      </c>
      <c r="F98" s="29">
        <v>25</v>
      </c>
      <c r="G98" s="77">
        <f t="shared" si="3"/>
        <v>0.14619883040935672</v>
      </c>
      <c r="H98" s="29">
        <v>2</v>
      </c>
      <c r="I98" s="29"/>
      <c r="J98" s="29">
        <v>42</v>
      </c>
      <c r="K98" s="29">
        <v>111</v>
      </c>
    </row>
    <row r="99" spans="1:11" ht="12">
      <c r="A99" s="45" t="s">
        <v>177</v>
      </c>
      <c r="B99" s="41" t="s">
        <v>500</v>
      </c>
      <c r="C99" s="76">
        <v>225</v>
      </c>
      <c r="D99" s="76">
        <v>150</v>
      </c>
      <c r="E99" s="78">
        <f t="shared" si="2"/>
        <v>0.6666666666666666</v>
      </c>
      <c r="F99" s="76">
        <v>15</v>
      </c>
      <c r="G99" s="78">
        <f t="shared" si="3"/>
        <v>0.06666666666666667</v>
      </c>
      <c r="H99" s="76"/>
      <c r="I99" s="76"/>
      <c r="J99" s="76"/>
      <c r="K99" s="76"/>
    </row>
    <row r="100" spans="1:11" ht="12">
      <c r="A100" s="37" t="s">
        <v>178</v>
      </c>
      <c r="B100" s="33" t="s">
        <v>542</v>
      </c>
      <c r="C100" s="29">
        <v>494</v>
      </c>
      <c r="D100" s="29">
        <v>100</v>
      </c>
      <c r="E100" s="77">
        <f t="shared" si="2"/>
        <v>0.20242914979757085</v>
      </c>
      <c r="F100" s="29">
        <v>25</v>
      </c>
      <c r="G100" s="77">
        <f t="shared" si="3"/>
        <v>0.05060728744939271</v>
      </c>
      <c r="H100" s="29"/>
      <c r="I100" s="29"/>
      <c r="J100" s="29"/>
      <c r="K100" s="29">
        <v>2</v>
      </c>
    </row>
    <row r="101" spans="1:11" ht="12">
      <c r="A101" s="45" t="s">
        <v>179</v>
      </c>
      <c r="B101" s="41" t="s">
        <v>180</v>
      </c>
      <c r="C101" s="76">
        <v>248</v>
      </c>
      <c r="D101" s="76">
        <v>120</v>
      </c>
      <c r="E101" s="78">
        <f t="shared" si="2"/>
        <v>0.4838709677419355</v>
      </c>
      <c r="F101" s="76">
        <v>25</v>
      </c>
      <c r="G101" s="78">
        <f t="shared" si="3"/>
        <v>0.10080645161290322</v>
      </c>
      <c r="H101" s="76">
        <v>6</v>
      </c>
      <c r="I101" s="76">
        <v>1</v>
      </c>
      <c r="J101" s="76">
        <v>75</v>
      </c>
      <c r="K101" s="76">
        <v>40</v>
      </c>
    </row>
    <row r="102" spans="1:11" ht="12">
      <c r="A102" s="37" t="s">
        <v>181</v>
      </c>
      <c r="B102" s="33" t="s">
        <v>182</v>
      </c>
      <c r="C102" s="29">
        <v>276</v>
      </c>
      <c r="D102" s="29">
        <v>95</v>
      </c>
      <c r="E102" s="77">
        <f t="shared" si="2"/>
        <v>0.3442028985507246</v>
      </c>
      <c r="F102" s="29">
        <v>25</v>
      </c>
      <c r="G102" s="77">
        <f t="shared" si="3"/>
        <v>0.09057971014492754</v>
      </c>
      <c r="H102" s="29">
        <v>25</v>
      </c>
      <c r="I102" s="29">
        <v>5</v>
      </c>
      <c r="J102" s="29">
        <v>375</v>
      </c>
      <c r="K102" s="29">
        <v>20</v>
      </c>
    </row>
    <row r="103" spans="1:11" ht="12">
      <c r="A103" s="45" t="s">
        <v>184</v>
      </c>
      <c r="B103" s="41" t="s">
        <v>459</v>
      </c>
      <c r="C103" s="76">
        <v>220</v>
      </c>
      <c r="D103" s="76">
        <v>2</v>
      </c>
      <c r="E103" s="78">
        <f t="shared" si="2"/>
        <v>0.00909090909090909</v>
      </c>
      <c r="F103" s="76">
        <v>1</v>
      </c>
      <c r="G103" s="78"/>
      <c r="H103" s="76">
        <v>300</v>
      </c>
      <c r="I103" s="76">
        <v>2</v>
      </c>
      <c r="J103" s="76">
        <v>200</v>
      </c>
      <c r="K103" s="76">
        <v>100</v>
      </c>
    </row>
    <row r="104" spans="1:11" ht="12">
      <c r="A104" s="37" t="s">
        <v>185</v>
      </c>
      <c r="B104" s="33" t="s">
        <v>501</v>
      </c>
      <c r="C104" s="29">
        <v>224</v>
      </c>
      <c r="D104" s="29">
        <v>100</v>
      </c>
      <c r="E104" s="77">
        <f t="shared" si="2"/>
        <v>0.44642857142857145</v>
      </c>
      <c r="F104" s="29">
        <v>50</v>
      </c>
      <c r="G104" s="77">
        <f t="shared" si="3"/>
        <v>0.22321428571428573</v>
      </c>
      <c r="H104" s="29"/>
      <c r="I104" s="29"/>
      <c r="J104" s="29"/>
      <c r="K104" s="29"/>
    </row>
    <row r="105" spans="1:11" ht="12">
      <c r="A105" s="41" t="s">
        <v>185</v>
      </c>
      <c r="B105" s="41" t="s">
        <v>419</v>
      </c>
      <c r="C105" s="76">
        <v>124</v>
      </c>
      <c r="D105" s="76"/>
      <c r="E105" s="78"/>
      <c r="F105" s="76"/>
      <c r="G105" s="78"/>
      <c r="H105" s="76"/>
      <c r="I105" s="76"/>
      <c r="J105" s="76"/>
      <c r="K105" s="76"/>
    </row>
    <row r="106" spans="1:11" ht="12">
      <c r="A106" s="37" t="s">
        <v>188</v>
      </c>
      <c r="B106" s="33" t="s">
        <v>189</v>
      </c>
      <c r="C106" s="29">
        <v>419</v>
      </c>
      <c r="D106" s="29"/>
      <c r="E106" s="77"/>
      <c r="F106" s="29"/>
      <c r="G106" s="77"/>
      <c r="H106" s="29"/>
      <c r="I106" s="29"/>
      <c r="J106" s="29"/>
      <c r="K106" s="29"/>
    </row>
    <row r="107" spans="1:11" ht="12">
      <c r="A107" s="41" t="s">
        <v>190</v>
      </c>
      <c r="B107" s="41" t="s">
        <v>422</v>
      </c>
      <c r="C107" s="76">
        <v>137</v>
      </c>
      <c r="D107" s="76">
        <v>50</v>
      </c>
      <c r="E107" s="78">
        <f t="shared" si="2"/>
        <v>0.36496350364963503</v>
      </c>
      <c r="F107" s="76">
        <v>5</v>
      </c>
      <c r="G107" s="78">
        <f t="shared" si="3"/>
        <v>0.0364963503649635</v>
      </c>
      <c r="H107" s="76"/>
      <c r="I107" s="76"/>
      <c r="J107" s="76"/>
      <c r="K107" s="76"/>
    </row>
    <row r="108" spans="1:11" ht="12">
      <c r="A108" s="37" t="s">
        <v>190</v>
      </c>
      <c r="B108" s="33" t="s">
        <v>192</v>
      </c>
      <c r="C108" s="29">
        <v>1264</v>
      </c>
      <c r="D108" s="29">
        <v>400</v>
      </c>
      <c r="E108" s="77">
        <f t="shared" si="2"/>
        <v>0.31645569620253167</v>
      </c>
      <c r="F108" s="29"/>
      <c r="G108" s="77"/>
      <c r="H108" s="29"/>
      <c r="I108" s="29"/>
      <c r="J108" s="29"/>
      <c r="K108" s="29">
        <v>587</v>
      </c>
    </row>
    <row r="109" spans="1:11" ht="12">
      <c r="A109" s="41" t="s">
        <v>545</v>
      </c>
      <c r="B109" s="41" t="s">
        <v>561</v>
      </c>
      <c r="C109" s="76">
        <v>696</v>
      </c>
      <c r="D109" s="76">
        <v>100</v>
      </c>
      <c r="E109" s="78">
        <f t="shared" si="2"/>
        <v>0.14367816091954022</v>
      </c>
      <c r="F109" s="76">
        <v>15</v>
      </c>
      <c r="G109" s="78">
        <f t="shared" si="3"/>
        <v>0.021551724137931036</v>
      </c>
      <c r="H109" s="76">
        <v>23</v>
      </c>
      <c r="I109" s="76"/>
      <c r="J109" s="76">
        <v>245</v>
      </c>
      <c r="K109" s="76"/>
    </row>
    <row r="110" spans="1:11" ht="12">
      <c r="A110" s="33" t="s">
        <v>546</v>
      </c>
      <c r="B110" s="33" t="s">
        <v>213</v>
      </c>
      <c r="C110" s="29">
        <v>1025</v>
      </c>
      <c r="D110" s="29">
        <v>1000</v>
      </c>
      <c r="E110" s="77">
        <f t="shared" si="2"/>
        <v>0.975609756097561</v>
      </c>
      <c r="F110" s="29">
        <v>113</v>
      </c>
      <c r="G110" s="77">
        <f t="shared" si="3"/>
        <v>0.11024390243902439</v>
      </c>
      <c r="H110" s="29">
        <v>6</v>
      </c>
      <c r="I110" s="29"/>
      <c r="J110" s="29">
        <v>300</v>
      </c>
      <c r="K110" s="29">
        <v>1624</v>
      </c>
    </row>
    <row r="111" spans="1:11" ht="12">
      <c r="A111" s="45" t="s">
        <v>546</v>
      </c>
      <c r="B111" s="41" t="s">
        <v>471</v>
      </c>
      <c r="C111" s="76">
        <v>693</v>
      </c>
      <c r="D111" s="76">
        <v>190</v>
      </c>
      <c r="E111" s="78">
        <f t="shared" si="2"/>
        <v>0.2741702741702742</v>
      </c>
      <c r="F111" s="76"/>
      <c r="G111" s="78">
        <f t="shared" si="3"/>
        <v>0</v>
      </c>
      <c r="H111" s="76"/>
      <c r="I111" s="76"/>
      <c r="J111" s="76"/>
      <c r="K111" s="76"/>
    </row>
    <row r="112" spans="1:11" ht="12">
      <c r="A112" s="38" t="s">
        <v>194</v>
      </c>
      <c r="B112" s="34" t="s">
        <v>195</v>
      </c>
      <c r="C112" s="29">
        <v>93</v>
      </c>
      <c r="D112" s="29">
        <v>52</v>
      </c>
      <c r="E112" s="77">
        <f t="shared" si="2"/>
        <v>0.5591397849462365</v>
      </c>
      <c r="F112" s="29">
        <v>12</v>
      </c>
      <c r="G112" s="77">
        <f t="shared" si="3"/>
        <v>0.12903225806451613</v>
      </c>
      <c r="H112" s="29">
        <v>81</v>
      </c>
      <c r="I112" s="29">
        <v>2</v>
      </c>
      <c r="J112" s="29">
        <v>1600</v>
      </c>
      <c r="K112" s="29">
        <v>10</v>
      </c>
    </row>
    <row r="113" spans="1:11" ht="12">
      <c r="A113" s="45" t="s">
        <v>196</v>
      </c>
      <c r="B113" s="41" t="s">
        <v>547</v>
      </c>
      <c r="C113" s="76">
        <v>267</v>
      </c>
      <c r="D113" s="76">
        <v>150</v>
      </c>
      <c r="E113" s="78">
        <f t="shared" si="2"/>
        <v>0.5617977528089888</v>
      </c>
      <c r="F113" s="76"/>
      <c r="G113" s="78"/>
      <c r="H113" s="76"/>
      <c r="I113" s="76"/>
      <c r="J113" s="76"/>
      <c r="K113" s="76">
        <v>3</v>
      </c>
    </row>
    <row r="114" spans="1:11" ht="12">
      <c r="A114" s="37" t="s">
        <v>197</v>
      </c>
      <c r="B114" s="33" t="s">
        <v>199</v>
      </c>
      <c r="C114" s="29">
        <v>86</v>
      </c>
      <c r="D114" s="29">
        <v>45</v>
      </c>
      <c r="E114" s="77">
        <f t="shared" si="2"/>
        <v>0.5232558139534884</v>
      </c>
      <c r="F114" s="29">
        <v>7</v>
      </c>
      <c r="G114" s="77">
        <f t="shared" si="3"/>
        <v>0.08139534883720931</v>
      </c>
      <c r="H114" s="29"/>
      <c r="I114" s="29"/>
      <c r="J114" s="29"/>
      <c r="K114" s="29">
        <v>10</v>
      </c>
    </row>
    <row r="115" spans="1:11" ht="12">
      <c r="A115" s="45" t="s">
        <v>200</v>
      </c>
      <c r="B115" s="41" t="s">
        <v>201</v>
      </c>
      <c r="C115" s="76">
        <v>161</v>
      </c>
      <c r="D115" s="76">
        <v>60</v>
      </c>
      <c r="E115" s="78">
        <f t="shared" si="2"/>
        <v>0.37267080745341613</v>
      </c>
      <c r="F115" s="76">
        <v>30</v>
      </c>
      <c r="G115" s="78">
        <f t="shared" si="3"/>
        <v>0.18633540372670807</v>
      </c>
      <c r="H115" s="76">
        <v>396</v>
      </c>
      <c r="I115" s="76"/>
      <c r="J115" s="76">
        <v>5760</v>
      </c>
      <c r="K115" s="76">
        <v>295</v>
      </c>
    </row>
    <row r="116" spans="1:11" ht="12">
      <c r="A116" s="37" t="s">
        <v>203</v>
      </c>
      <c r="B116" s="33" t="s">
        <v>204</v>
      </c>
      <c r="C116" s="29">
        <v>250</v>
      </c>
      <c r="D116" s="29">
        <v>175</v>
      </c>
      <c r="E116" s="77">
        <f t="shared" si="2"/>
        <v>0.7</v>
      </c>
      <c r="F116" s="29"/>
      <c r="G116" s="77"/>
      <c r="H116" s="29"/>
      <c r="I116" s="29"/>
      <c r="J116" s="29"/>
      <c r="K116" s="29"/>
    </row>
    <row r="117" spans="1:11" ht="12">
      <c r="A117" s="45" t="s">
        <v>205</v>
      </c>
      <c r="B117" s="41" t="s">
        <v>206</v>
      </c>
      <c r="C117" s="76">
        <v>71</v>
      </c>
      <c r="D117" s="76">
        <v>50</v>
      </c>
      <c r="E117" s="78">
        <f t="shared" si="2"/>
        <v>0.704225352112676</v>
      </c>
      <c r="F117" s="76">
        <v>4</v>
      </c>
      <c r="G117" s="78">
        <f t="shared" si="3"/>
        <v>0.056338028169014086</v>
      </c>
      <c r="H117" s="76">
        <v>252</v>
      </c>
      <c r="I117" s="76"/>
      <c r="J117" s="76">
        <v>3600</v>
      </c>
      <c r="K117" s="76">
        <v>252</v>
      </c>
    </row>
    <row r="118" spans="1:11" ht="12">
      <c r="A118" s="37" t="s">
        <v>549</v>
      </c>
      <c r="B118" s="33" t="s">
        <v>482</v>
      </c>
      <c r="C118" s="29">
        <v>545</v>
      </c>
      <c r="D118" s="29">
        <v>200</v>
      </c>
      <c r="E118" s="77">
        <f t="shared" si="2"/>
        <v>0.3669724770642202</v>
      </c>
      <c r="F118" s="29"/>
      <c r="G118" s="77"/>
      <c r="H118" s="29"/>
      <c r="I118" s="29"/>
      <c r="J118" s="29"/>
      <c r="K118" s="29"/>
    </row>
    <row r="119" spans="1:11" ht="12">
      <c r="A119" s="41" t="s">
        <v>207</v>
      </c>
      <c r="B119" s="41" t="s">
        <v>431</v>
      </c>
      <c r="C119" s="76">
        <v>125</v>
      </c>
      <c r="D119" s="76">
        <v>40</v>
      </c>
      <c r="E119" s="78">
        <f t="shared" si="2"/>
        <v>0.32</v>
      </c>
      <c r="F119" s="76">
        <v>2</v>
      </c>
      <c r="G119" s="78">
        <f t="shared" si="3"/>
        <v>0.016</v>
      </c>
      <c r="H119" s="76"/>
      <c r="I119" s="76"/>
      <c r="J119" s="76"/>
      <c r="K119" s="76"/>
    </row>
    <row r="120" spans="1:11" ht="12">
      <c r="A120" s="37" t="s">
        <v>207</v>
      </c>
      <c r="B120" s="33" t="s">
        <v>209</v>
      </c>
      <c r="C120" s="29">
        <v>289</v>
      </c>
      <c r="D120" s="29">
        <v>105</v>
      </c>
      <c r="E120" s="77">
        <f t="shared" si="2"/>
        <v>0.3633217993079585</v>
      </c>
      <c r="F120" s="29">
        <v>50</v>
      </c>
      <c r="G120" s="77">
        <f t="shared" si="3"/>
        <v>0.17301038062283736</v>
      </c>
      <c r="H120" s="29">
        <v>660</v>
      </c>
      <c r="I120" s="29">
        <v>2</v>
      </c>
      <c r="J120" s="29">
        <v>13860</v>
      </c>
      <c r="K120" s="29">
        <v>11</v>
      </c>
    </row>
    <row r="121" spans="1:11" ht="12">
      <c r="A121" s="45" t="s">
        <v>214</v>
      </c>
      <c r="B121" s="41" t="s">
        <v>215</v>
      </c>
      <c r="C121" s="76">
        <v>140</v>
      </c>
      <c r="D121" s="76">
        <v>50</v>
      </c>
      <c r="E121" s="78">
        <f t="shared" si="2"/>
        <v>0.35714285714285715</v>
      </c>
      <c r="F121" s="76">
        <v>4</v>
      </c>
      <c r="G121" s="78">
        <f t="shared" si="3"/>
        <v>0.02857142857142857</v>
      </c>
      <c r="H121" s="76">
        <v>800</v>
      </c>
      <c r="I121" s="76"/>
      <c r="J121" s="76">
        <v>5040</v>
      </c>
      <c r="K121" s="76">
        <v>280</v>
      </c>
    </row>
    <row r="122" spans="1:11" ht="12">
      <c r="A122" s="33" t="s">
        <v>216</v>
      </c>
      <c r="B122" s="33" t="s">
        <v>550</v>
      </c>
      <c r="C122" s="29">
        <v>406</v>
      </c>
      <c r="D122" s="29">
        <v>100</v>
      </c>
      <c r="E122" s="77">
        <f t="shared" si="2"/>
        <v>0.24630541871921183</v>
      </c>
      <c r="F122" s="29">
        <v>10</v>
      </c>
      <c r="G122" s="77">
        <f t="shared" si="3"/>
        <v>0.024630541871921183</v>
      </c>
      <c r="H122" s="29"/>
      <c r="I122" s="29"/>
      <c r="J122" s="29"/>
      <c r="K122" s="29"/>
    </row>
    <row r="123" spans="1:11" ht="12">
      <c r="A123" s="41" t="s">
        <v>436</v>
      </c>
      <c r="B123" s="41" t="s">
        <v>437</v>
      </c>
      <c r="C123" s="76">
        <v>110</v>
      </c>
      <c r="D123" s="76">
        <v>30</v>
      </c>
      <c r="E123" s="78">
        <f t="shared" si="2"/>
        <v>0.2727272727272727</v>
      </c>
      <c r="F123" s="76">
        <v>5</v>
      </c>
      <c r="G123" s="78">
        <f t="shared" si="3"/>
        <v>0.045454545454545456</v>
      </c>
      <c r="H123" s="76"/>
      <c r="I123" s="76"/>
      <c r="J123" s="76"/>
      <c r="K123" s="76">
        <v>8</v>
      </c>
    </row>
    <row r="124" spans="1:11" ht="12">
      <c r="A124" s="37" t="s">
        <v>620</v>
      </c>
      <c r="B124" s="33" t="s">
        <v>621</v>
      </c>
      <c r="C124" s="29">
        <v>50</v>
      </c>
      <c r="D124" s="29">
        <v>20</v>
      </c>
      <c r="E124" s="77">
        <f t="shared" si="2"/>
        <v>0.4</v>
      </c>
      <c r="F124" s="29">
        <v>10</v>
      </c>
      <c r="G124" s="77">
        <f t="shared" si="3"/>
        <v>0.2</v>
      </c>
      <c r="H124" s="29">
        <v>180</v>
      </c>
      <c r="I124" s="29"/>
      <c r="J124" s="29"/>
      <c r="K124" s="29">
        <v>78</v>
      </c>
    </row>
    <row r="125" spans="1:11" ht="12">
      <c r="A125" s="45" t="s">
        <v>221</v>
      </c>
      <c r="B125" s="41" t="s">
        <v>506</v>
      </c>
      <c r="C125" s="76">
        <v>1100</v>
      </c>
      <c r="D125" s="76">
        <v>650</v>
      </c>
      <c r="E125" s="78">
        <f t="shared" si="2"/>
        <v>0.5909090909090909</v>
      </c>
      <c r="F125" s="76">
        <v>60</v>
      </c>
      <c r="G125" s="78">
        <f t="shared" si="3"/>
        <v>0.05454545454545454</v>
      </c>
      <c r="H125" s="76">
        <v>2</v>
      </c>
      <c r="I125" s="76"/>
      <c r="J125" s="76">
        <v>250</v>
      </c>
      <c r="K125" s="76">
        <v>8</v>
      </c>
    </row>
    <row r="126" spans="1:11" ht="12">
      <c r="A126" s="37" t="s">
        <v>553</v>
      </c>
      <c r="B126" s="33" t="s">
        <v>504</v>
      </c>
      <c r="C126" s="29">
        <v>234</v>
      </c>
      <c r="D126" s="29">
        <v>200</v>
      </c>
      <c r="E126" s="77">
        <f t="shared" si="2"/>
        <v>0.8547008547008547</v>
      </c>
      <c r="F126" s="29">
        <v>15</v>
      </c>
      <c r="G126" s="77">
        <f t="shared" si="3"/>
        <v>0.0641025641025641</v>
      </c>
      <c r="H126" s="29">
        <v>7</v>
      </c>
      <c r="I126" s="29">
        <v>3</v>
      </c>
      <c r="J126" s="29">
        <v>25</v>
      </c>
      <c r="K126" s="29">
        <v>10</v>
      </c>
    </row>
    <row r="127" spans="1:11" ht="12">
      <c r="A127" s="45" t="s">
        <v>226</v>
      </c>
      <c r="B127" s="41" t="s">
        <v>554</v>
      </c>
      <c r="C127" s="76">
        <v>394</v>
      </c>
      <c r="D127" s="76">
        <v>80</v>
      </c>
      <c r="E127" s="78">
        <f t="shared" si="2"/>
        <v>0.20304568527918782</v>
      </c>
      <c r="F127" s="76">
        <v>4</v>
      </c>
      <c r="G127" s="78">
        <f t="shared" si="3"/>
        <v>0.01015228426395939</v>
      </c>
      <c r="H127" s="76"/>
      <c r="I127" s="76"/>
      <c r="J127" s="76"/>
      <c r="K127" s="76"/>
    </row>
    <row r="128" spans="1:11" ht="12">
      <c r="A128" s="37" t="s">
        <v>227</v>
      </c>
      <c r="B128" s="33" t="s">
        <v>228</v>
      </c>
      <c r="C128" s="29">
        <v>172</v>
      </c>
      <c r="D128" s="29"/>
      <c r="E128" s="77"/>
      <c r="F128" s="29"/>
      <c r="G128" s="77"/>
      <c r="H128" s="29">
        <v>13</v>
      </c>
      <c r="I128" s="29"/>
      <c r="J128" s="29"/>
      <c r="K128" s="29"/>
    </row>
    <row r="129" spans="1:11" ht="12">
      <c r="A129" s="45" t="s">
        <v>229</v>
      </c>
      <c r="B129" s="41" t="s">
        <v>230</v>
      </c>
      <c r="C129" s="76">
        <v>119</v>
      </c>
      <c r="D129" s="76">
        <v>105</v>
      </c>
      <c r="E129" s="78">
        <f t="shared" si="2"/>
        <v>0.8823529411764706</v>
      </c>
      <c r="F129" s="76">
        <v>21</v>
      </c>
      <c r="G129" s="78">
        <f t="shared" si="3"/>
        <v>0.17647058823529413</v>
      </c>
      <c r="H129" s="76">
        <v>21</v>
      </c>
      <c r="I129" s="76"/>
      <c r="J129" s="76">
        <v>240</v>
      </c>
      <c r="K129" s="76">
        <v>21</v>
      </c>
    </row>
    <row r="130" spans="1:11" ht="12">
      <c r="A130" s="37" t="s">
        <v>231</v>
      </c>
      <c r="B130" s="33" t="s">
        <v>232</v>
      </c>
      <c r="C130" s="29">
        <v>97</v>
      </c>
      <c r="D130" s="29">
        <v>40</v>
      </c>
      <c r="E130" s="77">
        <f t="shared" si="2"/>
        <v>0.41237113402061853</v>
      </c>
      <c r="F130" s="29">
        <v>15</v>
      </c>
      <c r="G130" s="77">
        <f t="shared" si="3"/>
        <v>0.15463917525773196</v>
      </c>
      <c r="H130" s="29">
        <v>4</v>
      </c>
      <c r="I130" s="29"/>
      <c r="J130" s="29">
        <v>280</v>
      </c>
      <c r="K130" s="29">
        <v>3</v>
      </c>
    </row>
    <row r="131" spans="1:11" ht="12">
      <c r="A131" s="48" t="s">
        <v>466</v>
      </c>
      <c r="B131" s="48" t="s">
        <v>468</v>
      </c>
      <c r="C131" s="76">
        <v>263</v>
      </c>
      <c r="D131" s="76"/>
      <c r="E131" s="78"/>
      <c r="F131" s="76"/>
      <c r="G131" s="78"/>
      <c r="H131" s="76"/>
      <c r="I131" s="76"/>
      <c r="J131" s="76"/>
      <c r="K131" s="76"/>
    </row>
    <row r="132" spans="1:11" ht="12">
      <c r="A132" s="40" t="s">
        <v>467</v>
      </c>
      <c r="B132" s="40" t="s">
        <v>555</v>
      </c>
      <c r="C132" s="29">
        <v>650</v>
      </c>
      <c r="D132" s="29">
        <v>800</v>
      </c>
      <c r="E132" s="77">
        <f aca="true" t="shared" si="4" ref="E132:E154">SUM(D132/C132)</f>
        <v>1.2307692307692308</v>
      </c>
      <c r="F132" s="29">
        <v>100</v>
      </c>
      <c r="G132" s="77">
        <f aca="true" t="shared" si="5" ref="G132:G154">SUM(F132/C132)</f>
        <v>0.15384615384615385</v>
      </c>
      <c r="H132" s="29">
        <v>10</v>
      </c>
      <c r="I132" s="29"/>
      <c r="J132" s="29"/>
      <c r="K132" s="29">
        <v>135</v>
      </c>
    </row>
    <row r="133" spans="1:11" ht="12">
      <c r="A133" s="45" t="s">
        <v>235</v>
      </c>
      <c r="B133" s="41" t="s">
        <v>236</v>
      </c>
      <c r="C133" s="76">
        <v>152</v>
      </c>
      <c r="D133" s="76">
        <v>140</v>
      </c>
      <c r="E133" s="78">
        <f t="shared" si="4"/>
        <v>0.9210526315789473</v>
      </c>
      <c r="F133" s="76">
        <v>15</v>
      </c>
      <c r="G133" s="78">
        <f t="shared" si="5"/>
        <v>0.09868421052631579</v>
      </c>
      <c r="H133" s="76">
        <v>90</v>
      </c>
      <c r="I133" s="76">
        <v>15</v>
      </c>
      <c r="J133" s="76"/>
      <c r="K133" s="76">
        <v>90</v>
      </c>
    </row>
    <row r="134" spans="1:11" ht="12">
      <c r="A134" s="33" t="s">
        <v>438</v>
      </c>
      <c r="B134" s="33" t="s">
        <v>439</v>
      </c>
      <c r="C134" s="29">
        <v>152</v>
      </c>
      <c r="D134" s="29">
        <v>90</v>
      </c>
      <c r="E134" s="77">
        <f t="shared" si="4"/>
        <v>0.5921052631578947</v>
      </c>
      <c r="F134" s="29">
        <v>20</v>
      </c>
      <c r="G134" s="77">
        <f t="shared" si="5"/>
        <v>0.13157894736842105</v>
      </c>
      <c r="H134" s="29"/>
      <c r="I134" s="29"/>
      <c r="J134" s="29"/>
      <c r="K134" s="29">
        <v>300</v>
      </c>
    </row>
    <row r="135" spans="1:11" ht="12">
      <c r="A135" s="45" t="s">
        <v>237</v>
      </c>
      <c r="B135" s="41" t="s">
        <v>238</v>
      </c>
      <c r="C135" s="76">
        <v>131</v>
      </c>
      <c r="D135" s="76">
        <v>100</v>
      </c>
      <c r="E135" s="78">
        <f t="shared" si="4"/>
        <v>0.7633587786259542</v>
      </c>
      <c r="F135" s="76">
        <v>4</v>
      </c>
      <c r="G135" s="78">
        <f t="shared" si="5"/>
        <v>0.030534351145038167</v>
      </c>
      <c r="H135" s="76">
        <v>80</v>
      </c>
      <c r="I135" s="76"/>
      <c r="J135" s="76"/>
      <c r="K135" s="76">
        <v>120</v>
      </c>
    </row>
    <row r="136" spans="1:11" ht="12">
      <c r="A136" s="37" t="s">
        <v>473</v>
      </c>
      <c r="B136" s="33" t="s">
        <v>557</v>
      </c>
      <c r="C136" s="29">
        <v>840</v>
      </c>
      <c r="D136" s="29">
        <v>320</v>
      </c>
      <c r="E136" s="77">
        <f t="shared" si="4"/>
        <v>0.38095238095238093</v>
      </c>
      <c r="F136" s="29">
        <v>160</v>
      </c>
      <c r="G136" s="77">
        <f t="shared" si="5"/>
        <v>0.19047619047619047</v>
      </c>
      <c r="H136" s="29">
        <v>3</v>
      </c>
      <c r="I136" s="29"/>
      <c r="J136" s="29">
        <v>45</v>
      </c>
      <c r="K136" s="29">
        <v>55</v>
      </c>
    </row>
    <row r="137" spans="1:11" ht="12">
      <c r="A137" s="41" t="s">
        <v>472</v>
      </c>
      <c r="B137" s="41" t="s">
        <v>442</v>
      </c>
      <c r="C137" s="76">
        <v>315</v>
      </c>
      <c r="D137" s="76">
        <v>120</v>
      </c>
      <c r="E137" s="78">
        <f t="shared" si="4"/>
        <v>0.38095238095238093</v>
      </c>
      <c r="F137" s="76">
        <v>13</v>
      </c>
      <c r="G137" s="78">
        <f t="shared" si="5"/>
        <v>0.04126984126984127</v>
      </c>
      <c r="H137" s="76"/>
      <c r="I137" s="76"/>
      <c r="J137" s="76"/>
      <c r="K137" s="76">
        <v>50</v>
      </c>
    </row>
    <row r="138" spans="1:11" ht="12">
      <c r="A138" s="37" t="s">
        <v>472</v>
      </c>
      <c r="B138" s="33" t="s">
        <v>241</v>
      </c>
      <c r="C138" s="29">
        <v>425</v>
      </c>
      <c r="D138" s="29">
        <v>150</v>
      </c>
      <c r="E138" s="77">
        <f t="shared" si="4"/>
        <v>0.35294117647058826</v>
      </c>
      <c r="F138" s="29"/>
      <c r="G138" s="77"/>
      <c r="H138" s="29">
        <v>6</v>
      </c>
      <c r="I138" s="29">
        <v>6</v>
      </c>
      <c r="J138" s="29">
        <v>2000</v>
      </c>
      <c r="K138" s="29"/>
    </row>
    <row r="139" spans="1:11" ht="12">
      <c r="A139" s="45" t="s">
        <v>242</v>
      </c>
      <c r="B139" s="41" t="s">
        <v>243</v>
      </c>
      <c r="C139" s="76">
        <v>189</v>
      </c>
      <c r="D139" s="76">
        <v>80</v>
      </c>
      <c r="E139" s="78">
        <f t="shared" si="4"/>
        <v>0.42328042328042326</v>
      </c>
      <c r="F139" s="76">
        <v>10</v>
      </c>
      <c r="G139" s="78">
        <f t="shared" si="5"/>
        <v>0.05291005291005291</v>
      </c>
      <c r="H139" s="76">
        <v>10</v>
      </c>
      <c r="I139" s="76">
        <v>2</v>
      </c>
      <c r="J139" s="76">
        <v>140</v>
      </c>
      <c r="K139" s="76">
        <v>200</v>
      </c>
    </row>
    <row r="140" spans="1:11" ht="12">
      <c r="A140" s="37" t="s">
        <v>249</v>
      </c>
      <c r="B140" s="33" t="s">
        <v>250</v>
      </c>
      <c r="C140" s="29">
        <v>445</v>
      </c>
      <c r="D140" s="29"/>
      <c r="E140" s="77"/>
      <c r="F140" s="29"/>
      <c r="G140" s="77"/>
      <c r="H140" s="29">
        <v>432</v>
      </c>
      <c r="I140" s="29">
        <v>2</v>
      </c>
      <c r="J140" s="29"/>
      <c r="K140" s="29"/>
    </row>
    <row r="141" spans="1:11" ht="12">
      <c r="A141" s="45" t="s">
        <v>558</v>
      </c>
      <c r="B141" s="41" t="s">
        <v>234</v>
      </c>
      <c r="C141" s="76">
        <v>60</v>
      </c>
      <c r="D141" s="76">
        <v>45</v>
      </c>
      <c r="E141" s="78">
        <f t="shared" si="4"/>
        <v>0.75</v>
      </c>
      <c r="F141" s="76">
        <v>15</v>
      </c>
      <c r="G141" s="78">
        <f t="shared" si="5"/>
        <v>0.25</v>
      </c>
      <c r="H141" s="76"/>
      <c r="I141" s="76"/>
      <c r="J141" s="76"/>
      <c r="K141" s="76"/>
    </row>
    <row r="142" spans="1:11" ht="12">
      <c r="A142" s="33" t="s">
        <v>445</v>
      </c>
      <c r="B142" s="33" t="s">
        <v>446</v>
      </c>
      <c r="C142" s="29">
        <v>247</v>
      </c>
      <c r="D142" s="29">
        <v>100</v>
      </c>
      <c r="E142" s="77">
        <f t="shared" si="4"/>
        <v>0.4048582995951417</v>
      </c>
      <c r="F142" s="29"/>
      <c r="G142" s="77"/>
      <c r="H142" s="29">
        <v>4</v>
      </c>
      <c r="I142" s="29">
        <v>1</v>
      </c>
      <c r="J142" s="29">
        <v>50</v>
      </c>
      <c r="K142" s="29">
        <v>2</v>
      </c>
    </row>
    <row r="143" spans="1:11" ht="12">
      <c r="A143" s="45" t="s">
        <v>251</v>
      </c>
      <c r="B143" s="41" t="s">
        <v>505</v>
      </c>
      <c r="C143" s="76">
        <v>208</v>
      </c>
      <c r="D143" s="76">
        <v>89</v>
      </c>
      <c r="E143" s="78">
        <f t="shared" si="4"/>
        <v>0.42788461538461536</v>
      </c>
      <c r="F143" s="76"/>
      <c r="G143" s="78"/>
      <c r="H143" s="76">
        <v>488</v>
      </c>
      <c r="I143" s="76">
        <v>46</v>
      </c>
      <c r="J143" s="76">
        <v>534</v>
      </c>
      <c r="K143" s="76"/>
    </row>
    <row r="144" spans="1:11" ht="12">
      <c r="A144" s="33" t="s">
        <v>361</v>
      </c>
      <c r="B144" s="33" t="s">
        <v>362</v>
      </c>
      <c r="C144" s="29">
        <v>84</v>
      </c>
      <c r="D144" s="29">
        <v>35</v>
      </c>
      <c r="E144" s="77">
        <f t="shared" si="4"/>
        <v>0.4166666666666667</v>
      </c>
      <c r="F144" s="29">
        <v>12</v>
      </c>
      <c r="G144" s="77">
        <f t="shared" si="5"/>
        <v>0.14285714285714285</v>
      </c>
      <c r="H144" s="29">
        <v>40</v>
      </c>
      <c r="I144" s="29"/>
      <c r="J144" s="29"/>
      <c r="K144" s="29"/>
    </row>
    <row r="145" spans="1:11" ht="12">
      <c r="A145" s="45" t="s">
        <v>252</v>
      </c>
      <c r="B145" s="41" t="s">
        <v>705</v>
      </c>
      <c r="C145" s="76">
        <v>223</v>
      </c>
      <c r="D145" s="76">
        <v>170</v>
      </c>
      <c r="E145" s="78">
        <f t="shared" si="4"/>
        <v>0.7623318385650224</v>
      </c>
      <c r="F145" s="76">
        <v>30</v>
      </c>
      <c r="G145" s="78">
        <f t="shared" si="5"/>
        <v>0.13452914798206278</v>
      </c>
      <c r="H145" s="76">
        <v>160</v>
      </c>
      <c r="I145" s="76">
        <v>2</v>
      </c>
      <c r="J145" s="76">
        <v>2220</v>
      </c>
      <c r="K145" s="76">
        <v>50</v>
      </c>
    </row>
    <row r="146" spans="1:11" ht="12">
      <c r="A146" s="37" t="s">
        <v>253</v>
      </c>
      <c r="B146" s="33" t="s">
        <v>255</v>
      </c>
      <c r="C146" s="29">
        <v>320</v>
      </c>
      <c r="D146" s="29">
        <v>200</v>
      </c>
      <c r="E146" s="77">
        <f t="shared" si="4"/>
        <v>0.625</v>
      </c>
      <c r="F146" s="29">
        <v>50</v>
      </c>
      <c r="G146" s="77">
        <f t="shared" si="5"/>
        <v>0.15625</v>
      </c>
      <c r="H146" s="29"/>
      <c r="I146" s="29"/>
      <c r="J146" s="29"/>
      <c r="K146" s="29">
        <v>5</v>
      </c>
    </row>
    <row r="147" spans="1:11" ht="12">
      <c r="A147" s="45" t="s">
        <v>256</v>
      </c>
      <c r="B147" s="41" t="s">
        <v>258</v>
      </c>
      <c r="C147" s="76">
        <v>480</v>
      </c>
      <c r="D147" s="76">
        <v>100</v>
      </c>
      <c r="E147" s="78">
        <f t="shared" si="4"/>
        <v>0.20833333333333334</v>
      </c>
      <c r="F147" s="76">
        <v>30</v>
      </c>
      <c r="G147" s="78">
        <f t="shared" si="5"/>
        <v>0.0625</v>
      </c>
      <c r="H147" s="76">
        <v>1152</v>
      </c>
      <c r="I147" s="76"/>
      <c r="J147" s="76"/>
      <c r="K147" s="76">
        <v>360</v>
      </c>
    </row>
    <row r="148" spans="1:11" ht="12">
      <c r="A148" s="37" t="s">
        <v>256</v>
      </c>
      <c r="B148" s="33" t="s">
        <v>259</v>
      </c>
      <c r="C148" s="29">
        <v>700</v>
      </c>
      <c r="D148" s="29"/>
      <c r="E148" s="77"/>
      <c r="F148" s="29"/>
      <c r="G148" s="77"/>
      <c r="H148" s="29"/>
      <c r="I148" s="29"/>
      <c r="J148" s="29"/>
      <c r="K148" s="29">
        <v>35</v>
      </c>
    </row>
    <row r="149" spans="1:11" ht="12">
      <c r="A149" s="45" t="s">
        <v>260</v>
      </c>
      <c r="B149" s="41" t="s">
        <v>261</v>
      </c>
      <c r="C149" s="76">
        <v>168</v>
      </c>
      <c r="D149" s="76">
        <v>80</v>
      </c>
      <c r="E149" s="78">
        <f t="shared" si="4"/>
        <v>0.47619047619047616</v>
      </c>
      <c r="F149" s="76">
        <v>25</v>
      </c>
      <c r="G149" s="78">
        <f t="shared" si="5"/>
        <v>0.1488095238095238</v>
      </c>
      <c r="H149" s="76">
        <v>600</v>
      </c>
      <c r="I149" s="76">
        <v>1</v>
      </c>
      <c r="J149" s="76">
        <v>160</v>
      </c>
      <c r="K149" s="76">
        <v>360</v>
      </c>
    </row>
    <row r="150" spans="1:11" ht="12">
      <c r="A150" s="37" t="s">
        <v>260</v>
      </c>
      <c r="B150" s="33" t="s">
        <v>706</v>
      </c>
      <c r="C150" s="29">
        <v>238</v>
      </c>
      <c r="D150" s="29">
        <v>85</v>
      </c>
      <c r="E150" s="77">
        <f t="shared" si="4"/>
        <v>0.35714285714285715</v>
      </c>
      <c r="F150" s="29">
        <v>12</v>
      </c>
      <c r="G150" s="77">
        <f t="shared" si="5"/>
        <v>0.05042016806722689</v>
      </c>
      <c r="H150" s="29">
        <v>20</v>
      </c>
      <c r="I150" s="29"/>
      <c r="J150" s="29">
        <v>100</v>
      </c>
      <c r="K150" s="29">
        <v>12</v>
      </c>
    </row>
    <row r="151" spans="1:11" ht="12">
      <c r="A151" s="45" t="s">
        <v>264</v>
      </c>
      <c r="B151" s="41" t="s">
        <v>265</v>
      </c>
      <c r="C151" s="76">
        <v>240</v>
      </c>
      <c r="D151" s="76">
        <v>120</v>
      </c>
      <c r="E151" s="78">
        <f t="shared" si="4"/>
        <v>0.5</v>
      </c>
      <c r="F151" s="76">
        <v>20</v>
      </c>
      <c r="G151" s="78">
        <f t="shared" si="5"/>
        <v>0.08333333333333333</v>
      </c>
      <c r="H151" s="76">
        <v>576</v>
      </c>
      <c r="I151" s="76"/>
      <c r="J151" s="76"/>
      <c r="K151" s="76"/>
    </row>
    <row r="152" spans="1:11" ht="12">
      <c r="A152" s="37" t="s">
        <v>264</v>
      </c>
      <c r="B152" s="33" t="s">
        <v>266</v>
      </c>
      <c r="C152" s="29">
        <v>364</v>
      </c>
      <c r="D152" s="29"/>
      <c r="E152" s="77"/>
      <c r="F152" s="29"/>
      <c r="G152" s="77"/>
      <c r="H152" s="29"/>
      <c r="I152" s="29"/>
      <c r="J152" s="29"/>
      <c r="K152" s="29"/>
    </row>
    <row r="153" spans="1:11" ht="12">
      <c r="A153" s="45" t="s">
        <v>267</v>
      </c>
      <c r="B153" s="41" t="s">
        <v>559</v>
      </c>
      <c r="C153" s="76">
        <v>758</v>
      </c>
      <c r="D153" s="76">
        <v>110</v>
      </c>
      <c r="E153" s="78">
        <f t="shared" si="4"/>
        <v>0.14511873350923482</v>
      </c>
      <c r="F153" s="76">
        <v>20</v>
      </c>
      <c r="G153" s="78">
        <f t="shared" si="5"/>
        <v>0.026385224274406333</v>
      </c>
      <c r="H153" s="76">
        <v>5</v>
      </c>
      <c r="I153" s="76"/>
      <c r="J153" s="76">
        <v>105</v>
      </c>
      <c r="K153" s="76"/>
    </row>
    <row r="154" spans="1:11" ht="12">
      <c r="A154" s="37" t="s">
        <v>268</v>
      </c>
      <c r="B154" s="33" t="s">
        <v>507</v>
      </c>
      <c r="C154" s="29">
        <v>28</v>
      </c>
      <c r="D154" s="29">
        <v>30</v>
      </c>
      <c r="E154" s="77">
        <f t="shared" si="4"/>
        <v>1.0714285714285714</v>
      </c>
      <c r="F154" s="29">
        <v>3</v>
      </c>
      <c r="G154" s="77">
        <f t="shared" si="5"/>
        <v>0.10714285714285714</v>
      </c>
      <c r="H154" s="29"/>
      <c r="I154" s="29"/>
      <c r="J154" s="29"/>
      <c r="K154" s="29"/>
    </row>
    <row r="155" spans="1:11" ht="12">
      <c r="A155" s="45" t="s">
        <v>271</v>
      </c>
      <c r="B155" s="41" t="s">
        <v>560</v>
      </c>
      <c r="C155" s="76">
        <v>615</v>
      </c>
      <c r="D155" s="76"/>
      <c r="E155" s="78"/>
      <c r="F155" s="76"/>
      <c r="G155" s="78"/>
      <c r="H155" s="76"/>
      <c r="I155" s="76"/>
      <c r="J155" s="76"/>
      <c r="K155" s="76"/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327" spans="1:11" ht="12">
      <c r="A327" s="3"/>
      <c r="B327" s="3"/>
      <c r="C327" s="2"/>
      <c r="D327" s="2"/>
      <c r="E327" s="2"/>
      <c r="F327" s="90"/>
      <c r="G327" s="2"/>
      <c r="H327" s="90"/>
      <c r="I327" s="90"/>
      <c r="J327" s="90"/>
      <c r="K327" s="90"/>
    </row>
    <row r="328" spans="1:11" ht="12">
      <c r="A328" s="4"/>
      <c r="B328" s="4"/>
      <c r="C328" s="2"/>
      <c r="D328" s="2"/>
      <c r="E328" s="2"/>
      <c r="F328" s="90"/>
      <c r="G328" s="2"/>
      <c r="H328" s="90"/>
      <c r="I328" s="90"/>
      <c r="J328" s="90"/>
      <c r="K328" s="90"/>
    </row>
    <row r="329" spans="1:11" ht="12">
      <c r="A329" s="4"/>
      <c r="B329" s="4"/>
      <c r="C329" s="2"/>
      <c r="D329" s="2"/>
      <c r="E329" s="2"/>
      <c r="F329" s="90"/>
      <c r="G329" s="2"/>
      <c r="H329" s="90"/>
      <c r="I329" s="90"/>
      <c r="J329" s="90"/>
      <c r="K329" s="90"/>
    </row>
    <row r="330" spans="1:11" ht="12">
      <c r="A330" s="4"/>
      <c r="B330" s="4"/>
      <c r="C330" s="2"/>
      <c r="D330" s="2"/>
      <c r="E330" s="2"/>
      <c r="F330" s="90"/>
      <c r="G330" s="2"/>
      <c r="H330" s="90"/>
      <c r="I330" s="90"/>
      <c r="J330" s="90"/>
      <c r="K330" s="90"/>
    </row>
    <row r="331" spans="1:11" ht="12">
      <c r="A331" s="4"/>
      <c r="B331" s="4"/>
      <c r="C331" s="2"/>
      <c r="D331" s="2"/>
      <c r="E331" s="2"/>
      <c r="F331" s="90"/>
      <c r="G331" s="2"/>
      <c r="H331" s="90"/>
      <c r="I331" s="90"/>
      <c r="J331" s="90"/>
      <c r="K331" s="90"/>
    </row>
  </sheetData>
  <printOptions horizontalCentered="1"/>
  <pageMargins left="0.5" right="0.5" top="0.75" bottom="0.5" header="0.5" footer="0.5"/>
  <pageSetup firstPageNumber="25" useFirstPageNumber="1" horizontalDpi="600" verticalDpi="600" orientation="landscape" scale="98" r:id="rId2"/>
  <headerFooter alignWithMargins="0">
    <oddHeader>&amp;C&amp;"Arial,Bold"Libraries/Media Centers, Statistics, 2006-2007 School Year - Services and Programs&amp;R&amp;"Arial,Bold"&amp;P</oddHeader>
  </headerFooter>
  <rowBreaks count="4" manualBreakCount="4">
    <brk id="39" max="10" man="1"/>
    <brk id="76" max="10" man="1"/>
    <brk id="113" max="10" man="1"/>
    <brk id="150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4"/>
  <sheetViews>
    <sheetView workbookViewId="0" topLeftCell="A1">
      <pane xSplit="2" ySplit="1" topLeftCell="C128" activePane="bottomRight" state="frozen"/>
      <selection pane="topLeft" activeCell="N133" sqref="N133"/>
      <selection pane="topRight" activeCell="N133" sqref="N133"/>
      <selection pane="bottomLeft" activeCell="N133" sqref="N133"/>
      <selection pane="bottomRight" activeCell="I144" sqref="I144"/>
    </sheetView>
  </sheetViews>
  <sheetFormatPr defaultColWidth="9.140625" defaultRowHeight="15"/>
  <cols>
    <col min="1" max="1" width="26.7109375" style="5" customWidth="1"/>
    <col min="2" max="2" width="23.7109375" style="5" customWidth="1"/>
    <col min="3" max="3" width="9.140625" style="79" customWidth="1"/>
    <col min="4" max="4" width="9.00390625" style="79" bestFit="1" customWidth="1"/>
    <col min="5" max="5" width="8.140625" style="79" bestFit="1" customWidth="1"/>
    <col min="6" max="6" width="6.140625" style="79" bestFit="1" customWidth="1"/>
    <col min="7" max="7" width="5.8515625" style="79" bestFit="1" customWidth="1"/>
    <col min="8" max="8" width="9.28125" style="79" customWidth="1"/>
    <col min="9" max="9" width="11.28125" style="79" bestFit="1" customWidth="1"/>
    <col min="10" max="10" width="10.57421875" style="19" customWidth="1"/>
    <col min="11" max="11" width="20.421875" style="121" customWidth="1"/>
    <col min="12" max="16384" width="8.8515625" style="5" customWidth="1"/>
  </cols>
  <sheetData>
    <row r="1" spans="1:11" ht="39">
      <c r="A1" s="50" t="s">
        <v>0</v>
      </c>
      <c r="B1" s="51" t="s">
        <v>1</v>
      </c>
      <c r="C1" s="54" t="s">
        <v>638</v>
      </c>
      <c r="D1" s="54" t="s">
        <v>639</v>
      </c>
      <c r="E1" s="54" t="s">
        <v>484</v>
      </c>
      <c r="F1" s="54" t="s">
        <v>496</v>
      </c>
      <c r="G1" s="54" t="s">
        <v>497</v>
      </c>
      <c r="H1" s="54" t="s">
        <v>641</v>
      </c>
      <c r="I1" s="54" t="s">
        <v>498</v>
      </c>
      <c r="J1" s="54" t="s">
        <v>564</v>
      </c>
      <c r="K1" s="54" t="s">
        <v>640</v>
      </c>
    </row>
    <row r="2" spans="1:11" s="49" customFormat="1" ht="12.75">
      <c r="A2" s="26"/>
      <c r="B2" s="27"/>
      <c r="C2" s="85"/>
      <c r="D2" s="85"/>
      <c r="E2" s="85"/>
      <c r="F2" s="84"/>
      <c r="G2" s="84"/>
      <c r="H2" s="84"/>
      <c r="I2" s="18"/>
      <c r="J2" s="18"/>
      <c r="K2" s="118"/>
    </row>
    <row r="3" spans="1:11" ht="12">
      <c r="A3" s="41" t="s">
        <v>274</v>
      </c>
      <c r="B3" s="41" t="s">
        <v>275</v>
      </c>
      <c r="C3" s="86"/>
      <c r="D3" s="86"/>
      <c r="E3" s="86"/>
      <c r="F3" s="86">
        <v>32</v>
      </c>
      <c r="G3" s="86"/>
      <c r="H3" s="86">
        <v>40</v>
      </c>
      <c r="I3" s="43" t="s">
        <v>567</v>
      </c>
      <c r="J3" s="43" t="s">
        <v>568</v>
      </c>
      <c r="K3" s="119"/>
    </row>
    <row r="4" spans="1:11" ht="12">
      <c r="A4" s="37" t="s">
        <v>6</v>
      </c>
      <c r="B4" s="33" t="s">
        <v>7</v>
      </c>
      <c r="C4" s="87">
        <v>2500</v>
      </c>
      <c r="D4" s="87">
        <v>3780</v>
      </c>
      <c r="E4" s="87"/>
      <c r="F4" s="87">
        <v>20</v>
      </c>
      <c r="G4" s="87">
        <v>20</v>
      </c>
      <c r="H4" s="87">
        <v>175</v>
      </c>
      <c r="I4" s="35" t="s">
        <v>567</v>
      </c>
      <c r="J4" s="35" t="s">
        <v>570</v>
      </c>
      <c r="K4" s="120" t="s">
        <v>657</v>
      </c>
    </row>
    <row r="5" spans="1:11" ht="12">
      <c r="A5" s="45" t="s">
        <v>8</v>
      </c>
      <c r="B5" s="41" t="s">
        <v>9</v>
      </c>
      <c r="C5" s="86">
        <v>850</v>
      </c>
      <c r="D5" s="86"/>
      <c r="E5" s="86"/>
      <c r="F5" s="86">
        <v>1</v>
      </c>
      <c r="G5" s="86">
        <v>1</v>
      </c>
      <c r="H5" s="86"/>
      <c r="I5" s="43" t="s">
        <v>567</v>
      </c>
      <c r="J5" s="43" t="s">
        <v>570</v>
      </c>
      <c r="K5" s="119" t="s">
        <v>658</v>
      </c>
    </row>
    <row r="6" spans="1:11" ht="12">
      <c r="A6" s="33" t="s">
        <v>283</v>
      </c>
      <c r="B6" s="33" t="s">
        <v>508</v>
      </c>
      <c r="C6" s="87"/>
      <c r="D6" s="87">
        <v>2871</v>
      </c>
      <c r="E6" s="87"/>
      <c r="F6" s="87">
        <v>44</v>
      </c>
      <c r="G6" s="87">
        <v>40</v>
      </c>
      <c r="H6" s="87">
        <v>300</v>
      </c>
      <c r="I6" s="35" t="s">
        <v>567</v>
      </c>
      <c r="J6" s="35" t="s">
        <v>570</v>
      </c>
      <c r="K6" s="120" t="s">
        <v>659</v>
      </c>
    </row>
    <row r="7" spans="1:11" ht="12">
      <c r="A7" s="45" t="s">
        <v>11</v>
      </c>
      <c r="B7" s="41" t="s">
        <v>12</v>
      </c>
      <c r="C7" s="86"/>
      <c r="D7" s="86"/>
      <c r="E7" s="86"/>
      <c r="F7" s="86"/>
      <c r="G7" s="86">
        <v>12</v>
      </c>
      <c r="H7" s="86">
        <v>80</v>
      </c>
      <c r="I7" s="43" t="s">
        <v>567</v>
      </c>
      <c r="J7" s="43" t="s">
        <v>568</v>
      </c>
      <c r="K7" s="119"/>
    </row>
    <row r="8" spans="1:11" ht="12">
      <c r="A8" s="38" t="s">
        <v>13</v>
      </c>
      <c r="B8" s="33" t="s">
        <v>14</v>
      </c>
      <c r="C8" s="87">
        <v>200</v>
      </c>
      <c r="D8" s="87">
        <v>250</v>
      </c>
      <c r="E8" s="87"/>
      <c r="F8" s="87">
        <v>4</v>
      </c>
      <c r="G8" s="87">
        <v>3</v>
      </c>
      <c r="H8" s="87"/>
      <c r="I8" s="35" t="s">
        <v>567</v>
      </c>
      <c r="J8" s="35" t="s">
        <v>570</v>
      </c>
      <c r="K8" s="120" t="s">
        <v>662</v>
      </c>
    </row>
    <row r="9" spans="1:11" ht="12">
      <c r="A9" s="45" t="s">
        <v>15</v>
      </c>
      <c r="B9" s="41" t="s">
        <v>16</v>
      </c>
      <c r="C9" s="86"/>
      <c r="D9" s="86"/>
      <c r="E9" s="86"/>
      <c r="F9" s="86">
        <v>19</v>
      </c>
      <c r="G9" s="86">
        <v>18</v>
      </c>
      <c r="H9" s="86">
        <v>100</v>
      </c>
      <c r="I9" s="43" t="s">
        <v>567</v>
      </c>
      <c r="J9" s="43" t="s">
        <v>568</v>
      </c>
      <c r="K9" s="119"/>
    </row>
    <row r="10" spans="1:11" ht="12">
      <c r="A10" s="37" t="s">
        <v>17</v>
      </c>
      <c r="B10" s="33" t="s">
        <v>510</v>
      </c>
      <c r="C10" s="87"/>
      <c r="D10" s="87">
        <v>3720</v>
      </c>
      <c r="E10" s="87"/>
      <c r="F10" s="87">
        <v>31</v>
      </c>
      <c r="G10" s="87">
        <v>27</v>
      </c>
      <c r="H10" s="87">
        <v>150</v>
      </c>
      <c r="I10" s="35" t="s">
        <v>567</v>
      </c>
      <c r="J10" s="35" t="s">
        <v>570</v>
      </c>
      <c r="K10" s="120" t="s">
        <v>666</v>
      </c>
    </row>
    <row r="11" spans="1:11" ht="12">
      <c r="A11" s="45" t="s">
        <v>22</v>
      </c>
      <c r="B11" s="41" t="s">
        <v>23</v>
      </c>
      <c r="C11" s="86"/>
      <c r="D11" s="86">
        <v>660</v>
      </c>
      <c r="E11" s="86"/>
      <c r="F11" s="86">
        <v>19</v>
      </c>
      <c r="G11" s="86">
        <v>18</v>
      </c>
      <c r="H11" s="86">
        <v>50</v>
      </c>
      <c r="I11" s="43" t="s">
        <v>567</v>
      </c>
      <c r="J11" s="43" t="s">
        <v>570</v>
      </c>
      <c r="K11" s="119" t="s">
        <v>659</v>
      </c>
    </row>
    <row r="12" spans="1:11" ht="12">
      <c r="A12" s="37" t="s">
        <v>22</v>
      </c>
      <c r="B12" s="33" t="s">
        <v>24</v>
      </c>
      <c r="C12" s="87"/>
      <c r="D12" s="87">
        <v>858</v>
      </c>
      <c r="E12" s="87"/>
      <c r="F12" s="87">
        <v>16</v>
      </c>
      <c r="G12" s="87">
        <v>15</v>
      </c>
      <c r="H12" s="87"/>
      <c r="I12" s="35" t="s">
        <v>567</v>
      </c>
      <c r="J12" s="35" t="s">
        <v>570</v>
      </c>
      <c r="K12" s="120" t="s">
        <v>659</v>
      </c>
    </row>
    <row r="13" spans="1:11" ht="12">
      <c r="A13" s="45" t="s">
        <v>30</v>
      </c>
      <c r="B13" s="41" t="s">
        <v>512</v>
      </c>
      <c r="C13" s="86">
        <v>584</v>
      </c>
      <c r="D13" s="86">
        <v>3000</v>
      </c>
      <c r="E13" s="86"/>
      <c r="F13" s="86">
        <v>25</v>
      </c>
      <c r="G13" s="86">
        <v>23</v>
      </c>
      <c r="H13" s="86">
        <v>110</v>
      </c>
      <c r="I13" s="43" t="s">
        <v>567</v>
      </c>
      <c r="J13" s="43" t="s">
        <v>570</v>
      </c>
      <c r="K13" s="119" t="s">
        <v>664</v>
      </c>
    </row>
    <row r="14" spans="1:11" ht="12">
      <c r="A14" s="37" t="s">
        <v>513</v>
      </c>
      <c r="B14" s="33" t="s">
        <v>514</v>
      </c>
      <c r="C14" s="87"/>
      <c r="D14" s="87">
        <v>5953</v>
      </c>
      <c r="E14" s="87"/>
      <c r="F14" s="87">
        <v>33</v>
      </c>
      <c r="G14" s="87">
        <v>28</v>
      </c>
      <c r="H14" s="87">
        <v>75</v>
      </c>
      <c r="I14" s="35" t="s">
        <v>567</v>
      </c>
      <c r="J14" s="35" t="s">
        <v>570</v>
      </c>
      <c r="K14" s="120" t="s">
        <v>665</v>
      </c>
    </row>
    <row r="15" spans="1:11" ht="12">
      <c r="A15" s="45" t="s">
        <v>35</v>
      </c>
      <c r="B15" s="41" t="s">
        <v>36</v>
      </c>
      <c r="C15" s="86"/>
      <c r="D15" s="86"/>
      <c r="E15" s="86"/>
      <c r="F15" s="86">
        <v>1</v>
      </c>
      <c r="G15" s="86">
        <v>1</v>
      </c>
      <c r="H15" s="86">
        <v>3</v>
      </c>
      <c r="I15" s="43" t="s">
        <v>567</v>
      </c>
      <c r="J15" s="43" t="s">
        <v>568</v>
      </c>
      <c r="K15" s="119"/>
    </row>
    <row r="16" spans="1:11" ht="12">
      <c r="A16" s="37" t="s">
        <v>37</v>
      </c>
      <c r="B16" s="33" t="s">
        <v>38</v>
      </c>
      <c r="C16" s="87"/>
      <c r="D16" s="87"/>
      <c r="E16" s="87"/>
      <c r="F16" s="87">
        <v>3</v>
      </c>
      <c r="G16" s="87">
        <v>3</v>
      </c>
      <c r="H16" s="87">
        <v>15</v>
      </c>
      <c r="I16" s="35" t="s">
        <v>567</v>
      </c>
      <c r="J16" s="35" t="s">
        <v>568</v>
      </c>
      <c r="K16" s="120"/>
    </row>
    <row r="17" spans="1:11" ht="12">
      <c r="A17" s="45" t="s">
        <v>39</v>
      </c>
      <c r="B17" s="41" t="s">
        <v>40</v>
      </c>
      <c r="C17" s="86"/>
      <c r="D17" s="86">
        <v>150</v>
      </c>
      <c r="E17" s="86"/>
      <c r="F17" s="86">
        <v>1</v>
      </c>
      <c r="G17" s="86"/>
      <c r="H17" s="86">
        <v>1</v>
      </c>
      <c r="I17" s="43" t="s">
        <v>567</v>
      </c>
      <c r="J17" s="43" t="s">
        <v>570</v>
      </c>
      <c r="K17" s="119" t="s">
        <v>663</v>
      </c>
    </row>
    <row r="18" spans="1:11" ht="12">
      <c r="A18" s="37" t="s">
        <v>41</v>
      </c>
      <c r="B18" s="33" t="s">
        <v>42</v>
      </c>
      <c r="C18" s="87"/>
      <c r="D18" s="87">
        <v>390</v>
      </c>
      <c r="E18" s="87"/>
      <c r="F18" s="87">
        <v>7</v>
      </c>
      <c r="G18" s="87">
        <v>6</v>
      </c>
      <c r="H18" s="87">
        <v>20</v>
      </c>
      <c r="I18" s="35" t="s">
        <v>567</v>
      </c>
      <c r="J18" s="35" t="s">
        <v>570</v>
      </c>
      <c r="K18" s="120" t="s">
        <v>662</v>
      </c>
    </row>
    <row r="19" spans="1:11" ht="12">
      <c r="A19" s="45" t="s">
        <v>43</v>
      </c>
      <c r="B19" s="41" t="s">
        <v>515</v>
      </c>
      <c r="C19" s="86"/>
      <c r="D19" s="86">
        <v>3800</v>
      </c>
      <c r="E19" s="86"/>
      <c r="F19" s="86">
        <v>29</v>
      </c>
      <c r="G19" s="86">
        <v>26</v>
      </c>
      <c r="H19" s="86">
        <v>120</v>
      </c>
      <c r="I19" s="43" t="s">
        <v>567</v>
      </c>
      <c r="J19" s="43" t="s">
        <v>570</v>
      </c>
      <c r="K19" s="119" t="s">
        <v>667</v>
      </c>
    </row>
    <row r="20" spans="1:11" ht="12">
      <c r="A20" s="37" t="s">
        <v>44</v>
      </c>
      <c r="B20" s="33" t="s">
        <v>45</v>
      </c>
      <c r="C20" s="87"/>
      <c r="D20" s="87"/>
      <c r="E20" s="87"/>
      <c r="F20" s="87">
        <v>1</v>
      </c>
      <c r="G20" s="87"/>
      <c r="H20" s="87">
        <v>1</v>
      </c>
      <c r="I20" s="35"/>
      <c r="J20" s="35" t="s">
        <v>570</v>
      </c>
      <c r="K20" s="120" t="s">
        <v>663</v>
      </c>
    </row>
    <row r="21" spans="1:11" ht="12">
      <c r="A21" s="45" t="s">
        <v>300</v>
      </c>
      <c r="B21" s="41" t="s">
        <v>301</v>
      </c>
      <c r="C21" s="86"/>
      <c r="D21" s="86"/>
      <c r="E21" s="86"/>
      <c r="F21" s="86">
        <v>1</v>
      </c>
      <c r="G21" s="86">
        <v>1</v>
      </c>
      <c r="H21" s="86">
        <v>5</v>
      </c>
      <c r="I21" s="43" t="s">
        <v>567</v>
      </c>
      <c r="J21" s="43" t="s">
        <v>568</v>
      </c>
      <c r="K21" s="119"/>
    </row>
    <row r="22" spans="1:11" ht="12">
      <c r="A22" s="37" t="s">
        <v>48</v>
      </c>
      <c r="B22" s="33" t="s">
        <v>49</v>
      </c>
      <c r="C22" s="87"/>
      <c r="D22" s="87">
        <v>365</v>
      </c>
      <c r="E22" s="87"/>
      <c r="F22" s="87">
        <v>3</v>
      </c>
      <c r="G22" s="87">
        <v>2</v>
      </c>
      <c r="H22" s="87">
        <v>10</v>
      </c>
      <c r="I22" s="35" t="s">
        <v>567</v>
      </c>
      <c r="J22" s="35"/>
      <c r="K22" s="120"/>
    </row>
    <row r="23" spans="1:11" ht="12">
      <c r="A23" s="45" t="s">
        <v>50</v>
      </c>
      <c r="B23" s="41" t="s">
        <v>52</v>
      </c>
      <c r="C23" s="86"/>
      <c r="D23" s="86"/>
      <c r="E23" s="86"/>
      <c r="F23" s="86">
        <v>10</v>
      </c>
      <c r="G23" s="86">
        <v>7</v>
      </c>
      <c r="H23" s="86">
        <v>65</v>
      </c>
      <c r="I23" s="43" t="s">
        <v>567</v>
      </c>
      <c r="J23" s="43" t="s">
        <v>568</v>
      </c>
      <c r="K23" s="119"/>
    </row>
    <row r="24" spans="1:11" ht="12">
      <c r="A24" s="37" t="s">
        <v>53</v>
      </c>
      <c r="B24" s="33" t="s">
        <v>54</v>
      </c>
      <c r="C24" s="87">
        <v>200</v>
      </c>
      <c r="D24" s="87">
        <v>1576</v>
      </c>
      <c r="E24" s="87"/>
      <c r="F24" s="87">
        <v>19</v>
      </c>
      <c r="G24" s="87">
        <v>18</v>
      </c>
      <c r="H24" s="87">
        <v>100</v>
      </c>
      <c r="I24" s="35" t="s">
        <v>567</v>
      </c>
      <c r="J24" s="35" t="s">
        <v>570</v>
      </c>
      <c r="K24" s="120" t="s">
        <v>668</v>
      </c>
    </row>
    <row r="25" spans="1:11" ht="12">
      <c r="A25" s="45" t="s">
        <v>55</v>
      </c>
      <c r="B25" s="41" t="s">
        <v>56</v>
      </c>
      <c r="C25" s="86">
        <v>200</v>
      </c>
      <c r="D25" s="86"/>
      <c r="E25" s="86"/>
      <c r="F25" s="86">
        <v>5</v>
      </c>
      <c r="G25" s="86">
        <v>3</v>
      </c>
      <c r="H25" s="86"/>
      <c r="I25" s="43" t="s">
        <v>567</v>
      </c>
      <c r="J25" s="43" t="s">
        <v>570</v>
      </c>
      <c r="K25" s="119"/>
    </row>
    <row r="26" spans="1:11" ht="12">
      <c r="A26" s="33" t="s">
        <v>308</v>
      </c>
      <c r="B26" s="33" t="s">
        <v>309</v>
      </c>
      <c r="C26" s="87"/>
      <c r="D26" s="87">
        <v>300</v>
      </c>
      <c r="E26" s="87"/>
      <c r="F26" s="87">
        <v>11</v>
      </c>
      <c r="G26" s="87">
        <v>10</v>
      </c>
      <c r="H26" s="87">
        <v>55</v>
      </c>
      <c r="I26" s="35" t="s">
        <v>567</v>
      </c>
      <c r="J26" s="35" t="s">
        <v>570</v>
      </c>
      <c r="K26" s="120" t="s">
        <v>663</v>
      </c>
    </row>
    <row r="27" spans="1:11" ht="12">
      <c r="A27" s="41" t="s">
        <v>364</v>
      </c>
      <c r="B27" s="41" t="s">
        <v>365</v>
      </c>
      <c r="C27" s="86"/>
      <c r="D27" s="86">
        <v>2018</v>
      </c>
      <c r="E27" s="86"/>
      <c r="F27" s="86">
        <v>28</v>
      </c>
      <c r="G27" s="86">
        <v>5</v>
      </c>
      <c r="H27" s="86">
        <v>110</v>
      </c>
      <c r="I27" s="43" t="s">
        <v>567</v>
      </c>
      <c r="J27" s="43" t="s">
        <v>570</v>
      </c>
      <c r="K27" s="119" t="s">
        <v>669</v>
      </c>
    </row>
    <row r="28" spans="1:11" ht="12">
      <c r="A28" s="37" t="s">
        <v>59</v>
      </c>
      <c r="B28" s="33" t="s">
        <v>502</v>
      </c>
      <c r="C28" s="87"/>
      <c r="D28" s="87">
        <v>300</v>
      </c>
      <c r="E28" s="87"/>
      <c r="F28" s="87">
        <v>6</v>
      </c>
      <c r="G28" s="87">
        <v>7</v>
      </c>
      <c r="H28" s="87">
        <v>50</v>
      </c>
      <c r="I28" s="35" t="s">
        <v>567</v>
      </c>
      <c r="J28" s="35" t="s">
        <v>570</v>
      </c>
      <c r="K28" s="120" t="s">
        <v>670</v>
      </c>
    </row>
    <row r="29" spans="1:11" ht="12">
      <c r="A29" s="47" t="s">
        <v>60</v>
      </c>
      <c r="B29" s="42" t="s">
        <v>516</v>
      </c>
      <c r="C29" s="86"/>
      <c r="D29" s="86">
        <v>500</v>
      </c>
      <c r="E29" s="86"/>
      <c r="F29" s="86">
        <v>52</v>
      </c>
      <c r="G29" s="86">
        <v>50</v>
      </c>
      <c r="H29" s="86">
        <v>180</v>
      </c>
      <c r="I29" s="43" t="s">
        <v>567</v>
      </c>
      <c r="J29" s="43" t="s">
        <v>570</v>
      </c>
      <c r="K29" s="119" t="s">
        <v>663</v>
      </c>
    </row>
    <row r="30" spans="1:11" ht="12">
      <c r="A30" s="33" t="s">
        <v>366</v>
      </c>
      <c r="B30" s="33" t="s">
        <v>367</v>
      </c>
      <c r="C30" s="87">
        <v>650</v>
      </c>
      <c r="D30" s="87">
        <v>2400</v>
      </c>
      <c r="E30" s="87">
        <v>2500</v>
      </c>
      <c r="F30" s="87">
        <v>26</v>
      </c>
      <c r="G30" s="87">
        <v>25</v>
      </c>
      <c r="H30" s="87">
        <v>60</v>
      </c>
      <c r="I30" s="35" t="s">
        <v>567</v>
      </c>
      <c r="J30" s="35" t="s">
        <v>570</v>
      </c>
      <c r="K30" s="120" t="s">
        <v>671</v>
      </c>
    </row>
    <row r="31" spans="1:11" ht="12">
      <c r="A31" s="45" t="s">
        <v>623</v>
      </c>
      <c r="B31" s="41" t="s">
        <v>625</v>
      </c>
      <c r="C31" s="86"/>
      <c r="D31" s="86">
        <v>1075</v>
      </c>
      <c r="E31" s="86"/>
      <c r="F31" s="86">
        <v>4</v>
      </c>
      <c r="G31" s="86">
        <v>3</v>
      </c>
      <c r="H31" s="86">
        <v>20</v>
      </c>
      <c r="I31" s="43" t="s">
        <v>567</v>
      </c>
      <c r="J31" s="43" t="s">
        <v>570</v>
      </c>
      <c r="K31" s="119" t="s">
        <v>672</v>
      </c>
    </row>
    <row r="32" spans="1:11" ht="12">
      <c r="A32" s="37" t="s">
        <v>63</v>
      </c>
      <c r="B32" s="33" t="s">
        <v>517</v>
      </c>
      <c r="C32" s="87"/>
      <c r="D32" s="87">
        <v>700</v>
      </c>
      <c r="E32" s="87"/>
      <c r="F32" s="87">
        <v>37</v>
      </c>
      <c r="G32" s="87">
        <v>34</v>
      </c>
      <c r="H32" s="87">
        <v>179</v>
      </c>
      <c r="I32" s="35" t="s">
        <v>567</v>
      </c>
      <c r="J32" s="35" t="s">
        <v>570</v>
      </c>
      <c r="K32" s="120" t="s">
        <v>662</v>
      </c>
    </row>
    <row r="33" spans="1:11" ht="12">
      <c r="A33" s="45" t="s">
        <v>64</v>
      </c>
      <c r="B33" s="41" t="s">
        <v>67</v>
      </c>
      <c r="C33" s="86">
        <v>60</v>
      </c>
      <c r="D33" s="86">
        <v>2995</v>
      </c>
      <c r="E33" s="86"/>
      <c r="F33" s="86">
        <v>12</v>
      </c>
      <c r="G33" s="86">
        <v>12</v>
      </c>
      <c r="H33" s="86">
        <v>68</v>
      </c>
      <c r="I33" s="43" t="s">
        <v>567</v>
      </c>
      <c r="J33" s="43" t="s">
        <v>570</v>
      </c>
      <c r="K33" s="119" t="s">
        <v>674</v>
      </c>
    </row>
    <row r="34" spans="1:11" ht="12">
      <c r="A34" s="37" t="s">
        <v>64</v>
      </c>
      <c r="B34" s="33" t="s">
        <v>65</v>
      </c>
      <c r="C34" s="87"/>
      <c r="D34" s="87"/>
      <c r="E34" s="87"/>
      <c r="F34" s="87">
        <v>17</v>
      </c>
      <c r="G34" s="87">
        <v>14</v>
      </c>
      <c r="H34" s="87">
        <v>280</v>
      </c>
      <c r="I34" s="35" t="s">
        <v>567</v>
      </c>
      <c r="J34" s="35" t="s">
        <v>570</v>
      </c>
      <c r="K34" s="120" t="s">
        <v>673</v>
      </c>
    </row>
    <row r="35" spans="1:11" ht="12">
      <c r="A35" s="45" t="s">
        <v>68</v>
      </c>
      <c r="B35" s="41" t="s">
        <v>457</v>
      </c>
      <c r="C35" s="86"/>
      <c r="D35" s="86">
        <v>560</v>
      </c>
      <c r="E35" s="86"/>
      <c r="F35" s="86">
        <v>7</v>
      </c>
      <c r="G35" s="86">
        <v>7</v>
      </c>
      <c r="H35" s="86">
        <v>20</v>
      </c>
      <c r="I35" s="43" t="s">
        <v>567</v>
      </c>
      <c r="J35" s="43" t="s">
        <v>570</v>
      </c>
      <c r="K35" s="119" t="s">
        <v>670</v>
      </c>
    </row>
    <row r="36" spans="1:11" ht="12">
      <c r="A36" s="33" t="s">
        <v>369</v>
      </c>
      <c r="B36" s="33" t="s">
        <v>370</v>
      </c>
      <c r="C36" s="87">
        <v>124</v>
      </c>
      <c r="D36" s="87">
        <v>900</v>
      </c>
      <c r="E36" s="87"/>
      <c r="F36" s="87">
        <v>8</v>
      </c>
      <c r="G36" s="87">
        <v>6</v>
      </c>
      <c r="H36" s="87">
        <v>5</v>
      </c>
      <c r="I36" s="35" t="s">
        <v>567</v>
      </c>
      <c r="J36" s="35" t="s">
        <v>570</v>
      </c>
      <c r="K36" s="120" t="s">
        <v>675</v>
      </c>
    </row>
    <row r="37" spans="1:11" ht="12">
      <c r="A37" s="45" t="s">
        <v>71</v>
      </c>
      <c r="B37" s="41" t="s">
        <v>72</v>
      </c>
      <c r="C37" s="86">
        <v>250</v>
      </c>
      <c r="D37" s="86"/>
      <c r="E37" s="86"/>
      <c r="F37" s="86">
        <v>10</v>
      </c>
      <c r="G37" s="86">
        <v>10</v>
      </c>
      <c r="H37" s="86">
        <v>10</v>
      </c>
      <c r="I37" s="43" t="s">
        <v>567</v>
      </c>
      <c r="J37" s="43" t="s">
        <v>568</v>
      </c>
      <c r="K37" s="119"/>
    </row>
    <row r="38" spans="1:11" ht="12">
      <c r="A38" s="37" t="s">
        <v>519</v>
      </c>
      <c r="B38" s="33" t="s">
        <v>520</v>
      </c>
      <c r="C38" s="87"/>
      <c r="D38" s="87">
        <v>600</v>
      </c>
      <c r="E38" s="87"/>
      <c r="F38" s="87">
        <v>22</v>
      </c>
      <c r="G38" s="87">
        <v>5</v>
      </c>
      <c r="H38" s="87">
        <v>70</v>
      </c>
      <c r="I38" s="35" t="s">
        <v>567</v>
      </c>
      <c r="J38" s="35" t="s">
        <v>570</v>
      </c>
      <c r="K38" s="120" t="s">
        <v>676</v>
      </c>
    </row>
    <row r="39" spans="1:11" ht="12">
      <c r="A39" s="41" t="s">
        <v>371</v>
      </c>
      <c r="B39" s="41" t="s">
        <v>372</v>
      </c>
      <c r="C39" s="86">
        <v>400</v>
      </c>
      <c r="D39" s="86">
        <v>679</v>
      </c>
      <c r="E39" s="86"/>
      <c r="F39" s="86">
        <v>8</v>
      </c>
      <c r="G39" s="86">
        <v>8</v>
      </c>
      <c r="H39" s="86">
        <v>92</v>
      </c>
      <c r="I39" s="43" t="s">
        <v>567</v>
      </c>
      <c r="J39" s="43" t="s">
        <v>568</v>
      </c>
      <c r="K39" s="119" t="s">
        <v>671</v>
      </c>
    </row>
    <row r="40" spans="1:11" ht="12">
      <c r="A40" s="33" t="s">
        <v>373</v>
      </c>
      <c r="B40" s="33" t="s">
        <v>374</v>
      </c>
      <c r="C40" s="87"/>
      <c r="D40" s="87">
        <v>750</v>
      </c>
      <c r="E40" s="87"/>
      <c r="F40" s="87">
        <v>8</v>
      </c>
      <c r="G40" s="87">
        <v>5</v>
      </c>
      <c r="H40" s="87">
        <v>30</v>
      </c>
      <c r="I40" s="35" t="s">
        <v>567</v>
      </c>
      <c r="J40" s="35" t="s">
        <v>570</v>
      </c>
      <c r="K40" s="120" t="s">
        <v>676</v>
      </c>
    </row>
    <row r="41" spans="1:11" ht="12">
      <c r="A41" s="45" t="s">
        <v>75</v>
      </c>
      <c r="B41" s="41" t="s">
        <v>77</v>
      </c>
      <c r="C41" s="86">
        <v>885</v>
      </c>
      <c r="D41" s="86"/>
      <c r="E41" s="86"/>
      <c r="F41" s="86">
        <v>4</v>
      </c>
      <c r="G41" s="86">
        <v>2</v>
      </c>
      <c r="H41" s="86">
        <v>10</v>
      </c>
      <c r="I41" s="43" t="s">
        <v>570</v>
      </c>
      <c r="J41" s="43" t="s">
        <v>568</v>
      </c>
      <c r="K41" s="119"/>
    </row>
    <row r="42" spans="1:11" ht="12">
      <c r="A42" s="37" t="s">
        <v>80</v>
      </c>
      <c r="B42" s="33" t="s">
        <v>81</v>
      </c>
      <c r="C42" s="87"/>
      <c r="D42" s="87"/>
      <c r="E42" s="87"/>
      <c r="F42" s="87">
        <v>3</v>
      </c>
      <c r="G42" s="87">
        <v>2</v>
      </c>
      <c r="H42" s="87"/>
      <c r="I42" s="35" t="s">
        <v>567</v>
      </c>
      <c r="J42" s="35" t="s">
        <v>568</v>
      </c>
      <c r="K42" s="120"/>
    </row>
    <row r="43" spans="1:11" ht="12">
      <c r="A43" s="45" t="s">
        <v>521</v>
      </c>
      <c r="B43" s="41" t="s">
        <v>82</v>
      </c>
      <c r="C43" s="86">
        <v>5775</v>
      </c>
      <c r="D43" s="86">
        <v>6550</v>
      </c>
      <c r="E43" s="86"/>
      <c r="F43" s="86">
        <v>35</v>
      </c>
      <c r="G43" s="86">
        <v>35</v>
      </c>
      <c r="H43" s="86">
        <v>150</v>
      </c>
      <c r="I43" s="43" t="s">
        <v>567</v>
      </c>
      <c r="J43" s="43" t="s">
        <v>570</v>
      </c>
      <c r="K43" s="119" t="s">
        <v>691</v>
      </c>
    </row>
    <row r="44" spans="1:11" ht="12">
      <c r="A44" s="33" t="s">
        <v>85</v>
      </c>
      <c r="B44" s="33" t="s">
        <v>382</v>
      </c>
      <c r="C44" s="87">
        <v>300</v>
      </c>
      <c r="D44" s="87">
        <v>2500</v>
      </c>
      <c r="E44" s="87"/>
      <c r="F44" s="87">
        <v>14</v>
      </c>
      <c r="G44" s="87">
        <v>11</v>
      </c>
      <c r="H44" s="87">
        <v>55</v>
      </c>
      <c r="I44" s="35" t="s">
        <v>567</v>
      </c>
      <c r="J44" s="35" t="s">
        <v>570</v>
      </c>
      <c r="K44" s="120" t="s">
        <v>677</v>
      </c>
    </row>
    <row r="45" spans="1:11" ht="12">
      <c r="A45" s="45" t="s">
        <v>522</v>
      </c>
      <c r="B45" s="41" t="s">
        <v>523</v>
      </c>
      <c r="C45" s="86"/>
      <c r="D45" s="86">
        <v>13747</v>
      </c>
      <c r="E45" s="86"/>
      <c r="F45" s="86">
        <v>67</v>
      </c>
      <c r="G45" s="86">
        <v>60</v>
      </c>
      <c r="H45" s="86">
        <v>1429</v>
      </c>
      <c r="I45" s="43" t="s">
        <v>567</v>
      </c>
      <c r="J45" s="43" t="s">
        <v>570</v>
      </c>
      <c r="K45" s="119" t="s">
        <v>678</v>
      </c>
    </row>
    <row r="46" spans="1:11" ht="12">
      <c r="A46" s="33" t="s">
        <v>383</v>
      </c>
      <c r="B46" s="33" t="s">
        <v>524</v>
      </c>
      <c r="C46" s="87"/>
      <c r="D46" s="87">
        <v>1500</v>
      </c>
      <c r="E46" s="87"/>
      <c r="F46" s="87">
        <v>6</v>
      </c>
      <c r="G46" s="87">
        <v>6</v>
      </c>
      <c r="H46" s="87"/>
      <c r="I46" s="35" t="s">
        <v>567</v>
      </c>
      <c r="J46" s="35" t="s">
        <v>570</v>
      </c>
      <c r="K46" s="120" t="s">
        <v>663</v>
      </c>
    </row>
    <row r="47" spans="1:11" ht="12">
      <c r="A47" s="41" t="s">
        <v>386</v>
      </c>
      <c r="B47" s="41" t="s">
        <v>387</v>
      </c>
      <c r="C47" s="86">
        <v>300</v>
      </c>
      <c r="D47" s="86">
        <v>300</v>
      </c>
      <c r="E47" s="86"/>
      <c r="F47" s="86">
        <v>6</v>
      </c>
      <c r="G47" s="86">
        <v>4</v>
      </c>
      <c r="H47" s="86">
        <v>40</v>
      </c>
      <c r="I47" s="43" t="s">
        <v>567</v>
      </c>
      <c r="J47" s="43" t="s">
        <v>570</v>
      </c>
      <c r="K47" s="119" t="s">
        <v>658</v>
      </c>
    </row>
    <row r="48" spans="1:11" ht="12">
      <c r="A48" s="33" t="s">
        <v>386</v>
      </c>
      <c r="B48" s="33" t="s">
        <v>388</v>
      </c>
      <c r="C48" s="87"/>
      <c r="D48" s="87">
        <v>1100</v>
      </c>
      <c r="E48" s="87"/>
      <c r="F48" s="87">
        <v>9</v>
      </c>
      <c r="G48" s="87">
        <v>9</v>
      </c>
      <c r="H48" s="87">
        <v>80</v>
      </c>
      <c r="I48" s="35" t="s">
        <v>567</v>
      </c>
      <c r="J48" s="35" t="s">
        <v>570</v>
      </c>
      <c r="K48" s="120" t="s">
        <v>679</v>
      </c>
    </row>
    <row r="49" spans="1:11" ht="12">
      <c r="A49" s="41" t="s">
        <v>390</v>
      </c>
      <c r="B49" s="41" t="s">
        <v>391</v>
      </c>
      <c r="C49" s="86"/>
      <c r="D49" s="86"/>
      <c r="E49" s="86"/>
      <c r="F49" s="86">
        <v>3</v>
      </c>
      <c r="G49" s="86"/>
      <c r="H49" s="86">
        <v>100</v>
      </c>
      <c r="I49" s="43" t="s">
        <v>567</v>
      </c>
      <c r="J49" s="43" t="s">
        <v>570</v>
      </c>
      <c r="K49" s="119" t="s">
        <v>663</v>
      </c>
    </row>
    <row r="50" spans="1:11" ht="12">
      <c r="A50" s="37" t="s">
        <v>87</v>
      </c>
      <c r="B50" s="33" t="s">
        <v>525</v>
      </c>
      <c r="C50" s="87"/>
      <c r="D50" s="87">
        <v>800</v>
      </c>
      <c r="E50" s="87"/>
      <c r="F50" s="87">
        <v>15</v>
      </c>
      <c r="G50" s="87">
        <v>13</v>
      </c>
      <c r="H50" s="87">
        <v>100</v>
      </c>
      <c r="I50" s="35" t="s">
        <v>567</v>
      </c>
      <c r="J50" s="35" t="s">
        <v>570</v>
      </c>
      <c r="K50" s="120" t="s">
        <v>663</v>
      </c>
    </row>
    <row r="51" spans="1:11" ht="12">
      <c r="A51" s="45" t="s">
        <v>88</v>
      </c>
      <c r="B51" s="41" t="s">
        <v>89</v>
      </c>
      <c r="C51" s="86">
        <v>500</v>
      </c>
      <c r="D51" s="86"/>
      <c r="E51" s="86"/>
      <c r="F51" s="86">
        <v>2</v>
      </c>
      <c r="G51" s="86">
        <v>1</v>
      </c>
      <c r="H51" s="86">
        <v>10</v>
      </c>
      <c r="I51" s="43" t="s">
        <v>567</v>
      </c>
      <c r="J51" s="43" t="s">
        <v>568</v>
      </c>
      <c r="K51" s="119"/>
    </row>
    <row r="52" spans="1:11" ht="12">
      <c r="A52" s="37" t="s">
        <v>90</v>
      </c>
      <c r="B52" s="33" t="s">
        <v>91</v>
      </c>
      <c r="C52" s="87"/>
      <c r="D52" s="87"/>
      <c r="E52" s="87"/>
      <c r="F52" s="87">
        <v>3</v>
      </c>
      <c r="G52" s="87">
        <v>3</v>
      </c>
      <c r="H52" s="87">
        <v>75</v>
      </c>
      <c r="I52" s="35" t="s">
        <v>567</v>
      </c>
      <c r="J52" s="35" t="s">
        <v>570</v>
      </c>
      <c r="K52" s="120"/>
    </row>
    <row r="53" spans="1:11" ht="12">
      <c r="A53" s="45" t="s">
        <v>92</v>
      </c>
      <c r="B53" s="41" t="s">
        <v>93</v>
      </c>
      <c r="C53" s="86"/>
      <c r="D53" s="86">
        <v>100</v>
      </c>
      <c r="E53" s="86"/>
      <c r="F53" s="86">
        <v>21</v>
      </c>
      <c r="G53" s="86">
        <v>21</v>
      </c>
      <c r="H53" s="86"/>
      <c r="I53" s="43" t="s">
        <v>567</v>
      </c>
      <c r="J53" s="43" t="s">
        <v>570</v>
      </c>
      <c r="K53" s="119" t="s">
        <v>662</v>
      </c>
    </row>
    <row r="54" spans="1:11" ht="12">
      <c r="A54" s="37" t="s">
        <v>94</v>
      </c>
      <c r="B54" s="33" t="s">
        <v>526</v>
      </c>
      <c r="C54" s="87"/>
      <c r="D54" s="87">
        <v>3590</v>
      </c>
      <c r="E54" s="87"/>
      <c r="F54" s="87">
        <v>13</v>
      </c>
      <c r="G54" s="87">
        <v>10</v>
      </c>
      <c r="H54" s="87">
        <v>200</v>
      </c>
      <c r="I54" s="35" t="s">
        <v>567</v>
      </c>
      <c r="J54" s="35" t="s">
        <v>570</v>
      </c>
      <c r="K54" s="120" t="s">
        <v>680</v>
      </c>
    </row>
    <row r="55" spans="1:11" ht="12">
      <c r="A55" s="45" t="s">
        <v>98</v>
      </c>
      <c r="B55" s="41" t="s">
        <v>99</v>
      </c>
      <c r="C55" s="86">
        <v>400</v>
      </c>
      <c r="D55" s="86">
        <v>100</v>
      </c>
      <c r="E55" s="86"/>
      <c r="F55" s="86">
        <v>19</v>
      </c>
      <c r="G55" s="86">
        <v>19</v>
      </c>
      <c r="H55" s="86"/>
      <c r="I55" s="43" t="s">
        <v>567</v>
      </c>
      <c r="J55" s="43" t="s">
        <v>570</v>
      </c>
      <c r="K55" s="119" t="s">
        <v>663</v>
      </c>
    </row>
    <row r="56" spans="1:11" ht="12">
      <c r="A56" s="37" t="s">
        <v>104</v>
      </c>
      <c r="B56" s="33" t="s">
        <v>105</v>
      </c>
      <c r="C56" s="87"/>
      <c r="D56" s="87">
        <v>500</v>
      </c>
      <c r="E56" s="87"/>
      <c r="F56" s="87">
        <v>8</v>
      </c>
      <c r="G56" s="87">
        <v>8</v>
      </c>
      <c r="H56" s="87">
        <v>25</v>
      </c>
      <c r="I56" s="35" t="s">
        <v>567</v>
      </c>
      <c r="J56" s="35" t="s">
        <v>570</v>
      </c>
      <c r="K56" s="120" t="s">
        <v>676</v>
      </c>
    </row>
    <row r="57" spans="1:11" ht="12">
      <c r="A57" s="45" t="s">
        <v>106</v>
      </c>
      <c r="B57" s="41" t="s">
        <v>107</v>
      </c>
      <c r="C57" s="86">
        <v>1200</v>
      </c>
      <c r="D57" s="86">
        <v>800</v>
      </c>
      <c r="E57" s="86"/>
      <c r="F57" s="86">
        <v>2</v>
      </c>
      <c r="G57" s="86">
        <v>8</v>
      </c>
      <c r="H57" s="86">
        <v>20</v>
      </c>
      <c r="I57" s="43" t="s">
        <v>567</v>
      </c>
      <c r="J57" s="43" t="s">
        <v>570</v>
      </c>
      <c r="K57" s="119" t="s">
        <v>681</v>
      </c>
    </row>
    <row r="58" spans="1:11" ht="12">
      <c r="A58" s="37" t="s">
        <v>108</v>
      </c>
      <c r="B58" s="33" t="s">
        <v>109</v>
      </c>
      <c r="C58" s="87"/>
      <c r="D58" s="87">
        <v>1050</v>
      </c>
      <c r="E58" s="87"/>
      <c r="F58" s="87">
        <v>12</v>
      </c>
      <c r="G58" s="87">
        <v>9</v>
      </c>
      <c r="H58" s="87">
        <v>200</v>
      </c>
      <c r="I58" s="35" t="s">
        <v>567</v>
      </c>
      <c r="J58" s="35" t="s">
        <v>570</v>
      </c>
      <c r="K58" s="120" t="s">
        <v>682</v>
      </c>
    </row>
    <row r="59" spans="1:11" ht="12">
      <c r="A59" s="45" t="s">
        <v>112</v>
      </c>
      <c r="B59" s="41" t="s">
        <v>113</v>
      </c>
      <c r="C59" s="86">
        <v>30</v>
      </c>
      <c r="D59" s="86"/>
      <c r="E59" s="86"/>
      <c r="F59" s="86">
        <v>3</v>
      </c>
      <c r="G59" s="86">
        <v>2</v>
      </c>
      <c r="H59" s="86"/>
      <c r="I59" s="43" t="s">
        <v>567</v>
      </c>
      <c r="J59" s="43" t="s">
        <v>570</v>
      </c>
      <c r="K59" s="119"/>
    </row>
    <row r="60" spans="1:11" ht="12">
      <c r="A60" s="37" t="s">
        <v>114</v>
      </c>
      <c r="B60" s="33" t="s">
        <v>115</v>
      </c>
      <c r="C60" s="87"/>
      <c r="D60" s="87">
        <v>295</v>
      </c>
      <c r="E60" s="87"/>
      <c r="F60" s="87">
        <v>23</v>
      </c>
      <c r="G60" s="87">
        <v>21</v>
      </c>
      <c r="H60" s="87">
        <v>45</v>
      </c>
      <c r="I60" s="35" t="s">
        <v>567</v>
      </c>
      <c r="J60" s="35" t="s">
        <v>570</v>
      </c>
      <c r="K60" s="120" t="s">
        <v>662</v>
      </c>
    </row>
    <row r="61" spans="1:11" ht="12">
      <c r="A61" s="45" t="s">
        <v>116</v>
      </c>
      <c r="B61" s="41" t="s">
        <v>530</v>
      </c>
      <c r="C61" s="86"/>
      <c r="D61" s="86">
        <v>6000</v>
      </c>
      <c r="E61" s="86"/>
      <c r="F61" s="86">
        <v>16</v>
      </c>
      <c r="G61" s="86">
        <v>16</v>
      </c>
      <c r="H61" s="86">
        <v>150</v>
      </c>
      <c r="I61" s="43" t="s">
        <v>567</v>
      </c>
      <c r="J61" s="43" t="s">
        <v>570</v>
      </c>
      <c r="K61" s="119" t="s">
        <v>683</v>
      </c>
    </row>
    <row r="62" spans="1:11" ht="12">
      <c r="A62" s="34" t="s">
        <v>313</v>
      </c>
      <c r="B62" s="34" t="s">
        <v>314</v>
      </c>
      <c r="C62" s="87"/>
      <c r="D62" s="87"/>
      <c r="E62" s="87"/>
      <c r="F62" s="87"/>
      <c r="G62" s="87"/>
      <c r="H62" s="87"/>
      <c r="I62" s="35" t="s">
        <v>568</v>
      </c>
      <c r="J62" s="35" t="s">
        <v>568</v>
      </c>
      <c r="K62" s="120"/>
    </row>
    <row r="63" spans="1:11" ht="12">
      <c r="A63" s="45" t="s">
        <v>119</v>
      </c>
      <c r="B63" s="41" t="s">
        <v>120</v>
      </c>
      <c r="C63" s="86">
        <v>3090</v>
      </c>
      <c r="D63" s="86">
        <v>3250</v>
      </c>
      <c r="E63" s="86"/>
      <c r="F63" s="86">
        <v>12</v>
      </c>
      <c r="G63" s="86"/>
      <c r="H63" s="86"/>
      <c r="I63" s="43" t="s">
        <v>567</v>
      </c>
      <c r="J63" s="43" t="s">
        <v>570</v>
      </c>
      <c r="K63" s="119" t="s">
        <v>701</v>
      </c>
    </row>
    <row r="64" spans="1:11" ht="12">
      <c r="A64" s="34" t="s">
        <v>119</v>
      </c>
      <c r="B64" s="34" t="s">
        <v>316</v>
      </c>
      <c r="C64" s="87"/>
      <c r="D64" s="87">
        <v>450</v>
      </c>
      <c r="E64" s="87"/>
      <c r="F64" s="87">
        <v>3</v>
      </c>
      <c r="G64" s="87">
        <v>3</v>
      </c>
      <c r="H64" s="87">
        <v>5</v>
      </c>
      <c r="I64" s="35" t="s">
        <v>567</v>
      </c>
      <c r="J64" s="35" t="s">
        <v>570</v>
      </c>
      <c r="K64" s="120" t="s">
        <v>663</v>
      </c>
    </row>
    <row r="65" spans="1:11" ht="12">
      <c r="A65" s="45" t="s">
        <v>121</v>
      </c>
      <c r="B65" s="41" t="s">
        <v>531</v>
      </c>
      <c r="C65" s="86">
        <v>6652</v>
      </c>
      <c r="D65" s="86">
        <v>19065</v>
      </c>
      <c r="E65" s="86"/>
      <c r="F65" s="86">
        <v>22</v>
      </c>
      <c r="G65" s="86">
        <v>18</v>
      </c>
      <c r="H65" s="86">
        <v>75</v>
      </c>
      <c r="I65" s="43" t="s">
        <v>567</v>
      </c>
      <c r="J65" s="43" t="s">
        <v>570</v>
      </c>
      <c r="K65" s="119" t="s">
        <v>684</v>
      </c>
    </row>
    <row r="66" spans="1:11" ht="12">
      <c r="A66" s="37" t="s">
        <v>123</v>
      </c>
      <c r="B66" s="33" t="s">
        <v>124</v>
      </c>
      <c r="C66" s="87"/>
      <c r="D66" s="87">
        <v>1600</v>
      </c>
      <c r="E66" s="87"/>
      <c r="F66" s="87">
        <v>5</v>
      </c>
      <c r="G66" s="87">
        <v>4</v>
      </c>
      <c r="H66" s="87">
        <v>20</v>
      </c>
      <c r="I66" s="35" t="s">
        <v>567</v>
      </c>
      <c r="J66" s="35" t="s">
        <v>570</v>
      </c>
      <c r="K66" s="121" t="s">
        <v>662</v>
      </c>
    </row>
    <row r="67" spans="1:11" ht="12">
      <c r="A67" s="45" t="s">
        <v>470</v>
      </c>
      <c r="B67" s="41" t="s">
        <v>125</v>
      </c>
      <c r="C67" s="86"/>
      <c r="D67" s="86">
        <v>150</v>
      </c>
      <c r="E67" s="86"/>
      <c r="F67" s="86">
        <v>6</v>
      </c>
      <c r="G67" s="86">
        <v>6</v>
      </c>
      <c r="H67" s="86">
        <v>32</v>
      </c>
      <c r="I67" s="43" t="s">
        <v>567</v>
      </c>
      <c r="J67" s="43" t="s">
        <v>570</v>
      </c>
      <c r="K67" s="119" t="s">
        <v>658</v>
      </c>
    </row>
    <row r="68" spans="1:11" ht="12">
      <c r="A68" s="37" t="s">
        <v>126</v>
      </c>
      <c r="B68" s="33" t="s">
        <v>127</v>
      </c>
      <c r="C68" s="87"/>
      <c r="D68" s="87"/>
      <c r="E68" s="87"/>
      <c r="F68" s="87">
        <v>1</v>
      </c>
      <c r="G68" s="87"/>
      <c r="H68" s="87">
        <v>1</v>
      </c>
      <c r="I68" s="35" t="s">
        <v>570</v>
      </c>
      <c r="J68" s="35"/>
      <c r="K68" s="120"/>
    </row>
    <row r="69" spans="1:11" ht="12">
      <c r="A69" s="45" t="s">
        <v>130</v>
      </c>
      <c r="B69" s="41" t="s">
        <v>131</v>
      </c>
      <c r="C69" s="86"/>
      <c r="D69" s="86">
        <v>1863</v>
      </c>
      <c r="E69" s="86"/>
      <c r="F69" s="86">
        <v>7</v>
      </c>
      <c r="G69" s="86">
        <v>7</v>
      </c>
      <c r="H69" s="86">
        <v>60</v>
      </c>
      <c r="I69" s="43" t="s">
        <v>567</v>
      </c>
      <c r="J69" s="43" t="s">
        <v>570</v>
      </c>
      <c r="K69" s="119" t="s">
        <v>685</v>
      </c>
    </row>
    <row r="70" spans="1:11" ht="12">
      <c r="A70" s="37" t="s">
        <v>132</v>
      </c>
      <c r="B70" s="33" t="s">
        <v>134</v>
      </c>
      <c r="C70" s="87"/>
      <c r="D70" s="87">
        <v>7493</v>
      </c>
      <c r="E70" s="87"/>
      <c r="F70" s="87">
        <v>18</v>
      </c>
      <c r="G70" s="87">
        <v>14</v>
      </c>
      <c r="H70" s="87">
        <v>75</v>
      </c>
      <c r="I70" s="35" t="s">
        <v>567</v>
      </c>
      <c r="J70" s="35" t="s">
        <v>570</v>
      </c>
      <c r="K70" s="120" t="s">
        <v>686</v>
      </c>
    </row>
    <row r="71" spans="1:11" ht="12">
      <c r="A71" s="45" t="s">
        <v>132</v>
      </c>
      <c r="B71" s="41" t="s">
        <v>133</v>
      </c>
      <c r="C71" s="86"/>
      <c r="D71" s="86">
        <v>250</v>
      </c>
      <c r="E71" s="86"/>
      <c r="F71" s="86">
        <v>12</v>
      </c>
      <c r="G71" s="86">
        <v>11</v>
      </c>
      <c r="H71" s="86">
        <v>25</v>
      </c>
      <c r="I71" s="43" t="s">
        <v>567</v>
      </c>
      <c r="J71" s="43" t="s">
        <v>570</v>
      </c>
      <c r="K71" s="119"/>
    </row>
    <row r="72" spans="1:11" ht="12">
      <c r="A72" s="37" t="s">
        <v>135</v>
      </c>
      <c r="B72" s="33" t="s">
        <v>136</v>
      </c>
      <c r="C72" s="87">
        <v>500</v>
      </c>
      <c r="D72" s="87">
        <v>500</v>
      </c>
      <c r="E72" s="87"/>
      <c r="F72" s="87">
        <v>29</v>
      </c>
      <c r="G72" s="87">
        <v>26</v>
      </c>
      <c r="H72" s="87">
        <v>200</v>
      </c>
      <c r="I72" s="35" t="s">
        <v>567</v>
      </c>
      <c r="J72" s="35" t="s">
        <v>570</v>
      </c>
      <c r="K72" s="120" t="s">
        <v>687</v>
      </c>
    </row>
    <row r="73" spans="1:11" ht="12">
      <c r="A73" s="45" t="s">
        <v>135</v>
      </c>
      <c r="B73" s="41" t="s">
        <v>137</v>
      </c>
      <c r="C73" s="86"/>
      <c r="D73" s="86">
        <v>250</v>
      </c>
      <c r="E73" s="86"/>
      <c r="F73" s="86">
        <v>7</v>
      </c>
      <c r="G73" s="86">
        <v>7</v>
      </c>
      <c r="H73" s="86">
        <v>100</v>
      </c>
      <c r="I73" s="43" t="s">
        <v>567</v>
      </c>
      <c r="J73" s="43" t="s">
        <v>570</v>
      </c>
      <c r="K73" s="119"/>
    </row>
    <row r="74" spans="1:11" ht="12">
      <c r="A74" s="37" t="s">
        <v>138</v>
      </c>
      <c r="B74" s="33" t="s">
        <v>139</v>
      </c>
      <c r="C74" s="87">
        <v>200</v>
      </c>
      <c r="D74" s="87">
        <v>600</v>
      </c>
      <c r="E74" s="87"/>
      <c r="F74" s="87">
        <v>11</v>
      </c>
      <c r="G74" s="87">
        <v>10</v>
      </c>
      <c r="H74" s="87">
        <v>50</v>
      </c>
      <c r="I74" s="35" t="s">
        <v>570</v>
      </c>
      <c r="J74" s="35"/>
      <c r="K74" s="120" t="s">
        <v>663</v>
      </c>
    </row>
    <row r="75" spans="1:11" ht="12">
      <c r="A75" s="42" t="s">
        <v>140</v>
      </c>
      <c r="B75" s="42" t="s">
        <v>321</v>
      </c>
      <c r="C75" s="86">
        <v>75</v>
      </c>
      <c r="D75" s="86">
        <v>100</v>
      </c>
      <c r="E75" s="86">
        <v>3000</v>
      </c>
      <c r="F75" s="86">
        <v>2</v>
      </c>
      <c r="G75" s="86"/>
      <c r="H75" s="86">
        <v>30</v>
      </c>
      <c r="I75" s="43" t="s">
        <v>567</v>
      </c>
      <c r="J75" s="43" t="s">
        <v>570</v>
      </c>
      <c r="K75" s="119" t="s">
        <v>689</v>
      </c>
    </row>
    <row r="76" spans="1:11" ht="12">
      <c r="A76" s="37" t="s">
        <v>142</v>
      </c>
      <c r="B76" s="33" t="s">
        <v>532</v>
      </c>
      <c r="C76" s="87"/>
      <c r="D76" s="87">
        <v>2095</v>
      </c>
      <c r="E76" s="87"/>
      <c r="F76" s="87">
        <v>22</v>
      </c>
      <c r="G76" s="87">
        <v>19</v>
      </c>
      <c r="H76" s="87">
        <v>250</v>
      </c>
      <c r="I76" s="35" t="s">
        <v>567</v>
      </c>
      <c r="J76" s="35" t="s">
        <v>570</v>
      </c>
      <c r="K76" s="120" t="s">
        <v>672</v>
      </c>
    </row>
    <row r="77" spans="1:11" ht="12">
      <c r="A77" s="45" t="s">
        <v>147</v>
      </c>
      <c r="B77" s="41" t="s">
        <v>148</v>
      </c>
      <c r="C77" s="86"/>
      <c r="D77" s="86">
        <v>250</v>
      </c>
      <c r="E77" s="86"/>
      <c r="F77" s="86">
        <v>6</v>
      </c>
      <c r="G77" s="86">
        <v>5</v>
      </c>
      <c r="H77" s="86"/>
      <c r="I77" s="43" t="s">
        <v>567</v>
      </c>
      <c r="J77" s="43" t="s">
        <v>570</v>
      </c>
      <c r="K77" s="119" t="s">
        <v>663</v>
      </c>
    </row>
    <row r="78" spans="1:11" ht="12">
      <c r="A78" s="37" t="s">
        <v>147</v>
      </c>
      <c r="B78" s="33" t="s">
        <v>150</v>
      </c>
      <c r="C78" s="87"/>
      <c r="D78" s="87">
        <v>500</v>
      </c>
      <c r="E78" s="87"/>
      <c r="F78" s="87">
        <v>4</v>
      </c>
      <c r="G78" s="87">
        <v>3</v>
      </c>
      <c r="H78" s="87">
        <v>50</v>
      </c>
      <c r="I78" s="35" t="s">
        <v>567</v>
      </c>
      <c r="J78" s="35" t="s">
        <v>570</v>
      </c>
      <c r="K78" s="120" t="s">
        <v>663</v>
      </c>
    </row>
    <row r="79" spans="1:11" ht="12">
      <c r="A79" s="45" t="s">
        <v>147</v>
      </c>
      <c r="B79" s="41" t="s">
        <v>149</v>
      </c>
      <c r="C79" s="86"/>
      <c r="D79" s="86"/>
      <c r="E79" s="86">
        <v>675</v>
      </c>
      <c r="F79" s="86">
        <v>4</v>
      </c>
      <c r="G79" s="86">
        <v>7</v>
      </c>
      <c r="H79" s="86"/>
      <c r="I79" s="43" t="s">
        <v>567</v>
      </c>
      <c r="J79" s="43" t="s">
        <v>568</v>
      </c>
      <c r="K79" s="119"/>
    </row>
    <row r="80" spans="1:11" ht="12">
      <c r="A80" s="34" t="s">
        <v>331</v>
      </c>
      <c r="B80" s="34" t="s">
        <v>332</v>
      </c>
      <c r="C80" s="87"/>
      <c r="D80" s="87"/>
      <c r="E80" s="87"/>
      <c r="F80" s="87">
        <v>4</v>
      </c>
      <c r="G80" s="87">
        <v>2</v>
      </c>
      <c r="H80" s="87">
        <v>60</v>
      </c>
      <c r="I80" s="35" t="s">
        <v>567</v>
      </c>
      <c r="J80" s="35" t="s">
        <v>568</v>
      </c>
      <c r="K80" s="120"/>
    </row>
    <row r="81" spans="1:11" ht="12">
      <c r="A81" s="42" t="s">
        <v>331</v>
      </c>
      <c r="B81" s="42" t="s">
        <v>533</v>
      </c>
      <c r="C81" s="86"/>
      <c r="D81" s="86">
        <v>500</v>
      </c>
      <c r="E81" s="86"/>
      <c r="F81" s="86">
        <v>8</v>
      </c>
      <c r="G81" s="86">
        <v>8</v>
      </c>
      <c r="H81" s="86">
        <v>30</v>
      </c>
      <c r="I81" s="43" t="s">
        <v>567</v>
      </c>
      <c r="J81" s="43" t="s">
        <v>570</v>
      </c>
      <c r="K81" s="119" t="s">
        <v>663</v>
      </c>
    </row>
    <row r="82" spans="1:11" ht="12">
      <c r="A82" s="38" t="s">
        <v>534</v>
      </c>
      <c r="B82" s="33" t="s">
        <v>535</v>
      </c>
      <c r="C82" s="87"/>
      <c r="D82" s="87"/>
      <c r="E82" s="87"/>
      <c r="F82" s="87">
        <v>5</v>
      </c>
      <c r="G82" s="87">
        <v>4</v>
      </c>
      <c r="H82" s="87"/>
      <c r="I82" s="35" t="s">
        <v>567</v>
      </c>
      <c r="J82" s="35" t="s">
        <v>570</v>
      </c>
      <c r="K82" s="120"/>
    </row>
    <row r="83" spans="1:11" ht="12">
      <c r="A83" s="45" t="s">
        <v>154</v>
      </c>
      <c r="B83" s="41" t="s">
        <v>155</v>
      </c>
      <c r="C83" s="86">
        <v>500</v>
      </c>
      <c r="D83" s="86"/>
      <c r="E83" s="86"/>
      <c r="F83" s="86">
        <v>8</v>
      </c>
      <c r="G83" s="86">
        <v>60</v>
      </c>
      <c r="H83" s="86">
        <v>20</v>
      </c>
      <c r="I83" s="43" t="s">
        <v>567</v>
      </c>
      <c r="J83" s="43" t="s">
        <v>568</v>
      </c>
      <c r="K83" s="119"/>
    </row>
    <row r="84" spans="1:11" ht="12">
      <c r="A84" s="37" t="s">
        <v>158</v>
      </c>
      <c r="B84" s="33" t="s">
        <v>159</v>
      </c>
      <c r="C84" s="87">
        <v>600</v>
      </c>
      <c r="D84" s="87"/>
      <c r="E84" s="87"/>
      <c r="F84" s="87">
        <v>6</v>
      </c>
      <c r="G84" s="87">
        <v>5</v>
      </c>
      <c r="H84" s="87">
        <v>80</v>
      </c>
      <c r="I84" s="35" t="s">
        <v>567</v>
      </c>
      <c r="J84" s="35" t="s">
        <v>568</v>
      </c>
      <c r="K84" s="120"/>
    </row>
    <row r="85" spans="1:11" ht="12">
      <c r="A85" s="47" t="s">
        <v>162</v>
      </c>
      <c r="B85" s="41" t="s">
        <v>536</v>
      </c>
      <c r="C85" s="86"/>
      <c r="D85" s="86">
        <v>14694</v>
      </c>
      <c r="E85" s="86"/>
      <c r="F85" s="86">
        <v>40</v>
      </c>
      <c r="G85" s="86">
        <v>37</v>
      </c>
      <c r="H85" s="86">
        <v>200</v>
      </c>
      <c r="I85" s="43" t="s">
        <v>567</v>
      </c>
      <c r="J85" s="43" t="s">
        <v>570</v>
      </c>
      <c r="K85" s="119" t="s">
        <v>692</v>
      </c>
    </row>
    <row r="86" spans="1:11" ht="12">
      <c r="A86" s="38" t="s">
        <v>162</v>
      </c>
      <c r="B86" s="33" t="s">
        <v>76</v>
      </c>
      <c r="C86" s="87">
        <v>1065</v>
      </c>
      <c r="D86" s="87">
        <v>250</v>
      </c>
      <c r="E86" s="87"/>
      <c r="F86" s="87">
        <v>8</v>
      </c>
      <c r="G86" s="87">
        <v>8</v>
      </c>
      <c r="H86" s="87">
        <v>50</v>
      </c>
      <c r="I86" s="35" t="s">
        <v>567</v>
      </c>
      <c r="J86" s="35" t="s">
        <v>618</v>
      </c>
      <c r="K86" s="120" t="s">
        <v>663</v>
      </c>
    </row>
    <row r="87" spans="1:11" ht="12">
      <c r="A87" s="42" t="s">
        <v>338</v>
      </c>
      <c r="B87" s="42" t="s">
        <v>339</v>
      </c>
      <c r="C87" s="86"/>
      <c r="D87" s="86">
        <v>100</v>
      </c>
      <c r="E87" s="86"/>
      <c r="F87" s="86">
        <v>4</v>
      </c>
      <c r="G87" s="86">
        <v>3</v>
      </c>
      <c r="H87" s="86">
        <v>25</v>
      </c>
      <c r="I87" s="43" t="s">
        <v>567</v>
      </c>
      <c r="J87" s="43" t="s">
        <v>570</v>
      </c>
      <c r="K87" s="119" t="s">
        <v>663</v>
      </c>
    </row>
    <row r="88" spans="1:11" ht="12">
      <c r="A88" s="34" t="s">
        <v>338</v>
      </c>
      <c r="B88" s="34" t="s">
        <v>340</v>
      </c>
      <c r="C88" s="87"/>
      <c r="D88" s="87">
        <v>750</v>
      </c>
      <c r="E88" s="87"/>
      <c r="F88" s="87">
        <v>15</v>
      </c>
      <c r="G88" s="87">
        <v>13</v>
      </c>
      <c r="H88" s="87">
        <v>125</v>
      </c>
      <c r="I88" s="35" t="s">
        <v>567</v>
      </c>
      <c r="J88" s="35" t="s">
        <v>570</v>
      </c>
      <c r="K88" s="120" t="s">
        <v>693</v>
      </c>
    </row>
    <row r="89" spans="1:11" ht="12">
      <c r="A89" s="45" t="s">
        <v>163</v>
      </c>
      <c r="B89" s="41" t="s">
        <v>164</v>
      </c>
      <c r="C89" s="86">
        <v>377</v>
      </c>
      <c r="D89" s="86">
        <v>150</v>
      </c>
      <c r="E89" s="86"/>
      <c r="F89" s="86">
        <v>10</v>
      </c>
      <c r="G89" s="86">
        <v>9</v>
      </c>
      <c r="H89" s="86">
        <v>38</v>
      </c>
      <c r="I89" s="43" t="s">
        <v>567</v>
      </c>
      <c r="J89" s="43" t="s">
        <v>570</v>
      </c>
      <c r="K89" s="119" t="s">
        <v>660</v>
      </c>
    </row>
    <row r="90" spans="1:11" ht="12">
      <c r="A90" s="34" t="s">
        <v>347</v>
      </c>
      <c r="B90" s="34" t="s">
        <v>539</v>
      </c>
      <c r="C90" s="87">
        <v>4400</v>
      </c>
      <c r="D90" s="87">
        <v>12151</v>
      </c>
      <c r="E90" s="87"/>
      <c r="F90" s="87">
        <v>13</v>
      </c>
      <c r="G90" s="87">
        <v>11</v>
      </c>
      <c r="H90" s="87"/>
      <c r="I90" s="35" t="s">
        <v>567</v>
      </c>
      <c r="J90" s="35" t="s">
        <v>570</v>
      </c>
      <c r="K90" s="120" t="s">
        <v>661</v>
      </c>
    </row>
    <row r="91" spans="1:11" ht="12">
      <c r="A91" s="42" t="s">
        <v>348</v>
      </c>
      <c r="B91" s="42" t="s">
        <v>540</v>
      </c>
      <c r="C91" s="86">
        <v>1127</v>
      </c>
      <c r="D91" s="86"/>
      <c r="E91" s="86"/>
      <c r="F91" s="86">
        <v>12</v>
      </c>
      <c r="G91" s="86"/>
      <c r="H91" s="86"/>
      <c r="I91" s="43" t="s">
        <v>567</v>
      </c>
      <c r="J91" s="43" t="s">
        <v>570</v>
      </c>
      <c r="K91" s="119"/>
    </row>
    <row r="92" spans="1:11" ht="12">
      <c r="A92" s="37" t="s">
        <v>167</v>
      </c>
      <c r="B92" s="33" t="s">
        <v>499</v>
      </c>
      <c r="C92" s="87"/>
      <c r="D92" s="87">
        <v>125</v>
      </c>
      <c r="E92" s="87"/>
      <c r="F92" s="87">
        <v>3</v>
      </c>
      <c r="G92" s="87">
        <v>1</v>
      </c>
      <c r="H92" s="87"/>
      <c r="I92" s="35" t="s">
        <v>567</v>
      </c>
      <c r="J92" s="35" t="s">
        <v>570</v>
      </c>
      <c r="K92" s="120" t="s">
        <v>663</v>
      </c>
    </row>
    <row r="93" spans="1:11" ht="12">
      <c r="A93" s="45" t="s">
        <v>168</v>
      </c>
      <c r="B93" s="41" t="s">
        <v>541</v>
      </c>
      <c r="C93" s="86">
        <v>950</v>
      </c>
      <c r="D93" s="86">
        <v>4650</v>
      </c>
      <c r="E93" s="86"/>
      <c r="F93" s="86">
        <v>16</v>
      </c>
      <c r="G93" s="86">
        <v>16</v>
      </c>
      <c r="H93" s="86">
        <v>200</v>
      </c>
      <c r="I93" s="43" t="s">
        <v>567</v>
      </c>
      <c r="J93" s="43"/>
      <c r="K93" s="119" t="s">
        <v>688</v>
      </c>
    </row>
    <row r="94" spans="1:11" ht="12">
      <c r="A94" s="37" t="s">
        <v>169</v>
      </c>
      <c r="B94" s="33" t="s">
        <v>170</v>
      </c>
      <c r="C94" s="87"/>
      <c r="D94" s="87">
        <v>80</v>
      </c>
      <c r="E94" s="87"/>
      <c r="F94" s="87">
        <v>2</v>
      </c>
      <c r="G94" s="87"/>
      <c r="H94" s="87"/>
      <c r="I94" s="35" t="s">
        <v>567</v>
      </c>
      <c r="J94" s="35"/>
      <c r="K94" s="120" t="s">
        <v>663</v>
      </c>
    </row>
    <row r="95" spans="1:11" ht="12">
      <c r="A95" s="45" t="s">
        <v>171</v>
      </c>
      <c r="B95" s="41" t="s">
        <v>172</v>
      </c>
      <c r="C95" s="86">
        <v>1000</v>
      </c>
      <c r="D95" s="86"/>
      <c r="E95" s="86"/>
      <c r="F95" s="86">
        <v>18</v>
      </c>
      <c r="G95" s="86">
        <v>18</v>
      </c>
      <c r="H95" s="86"/>
      <c r="I95" s="43" t="s">
        <v>567</v>
      </c>
      <c r="J95" s="43" t="s">
        <v>570</v>
      </c>
      <c r="K95" s="119"/>
    </row>
    <row r="96" spans="1:11" ht="12">
      <c r="A96" s="37" t="s">
        <v>171</v>
      </c>
      <c r="B96" s="33" t="s">
        <v>173</v>
      </c>
      <c r="C96" s="87"/>
      <c r="D96" s="87"/>
      <c r="E96" s="87"/>
      <c r="F96" s="87">
        <v>30</v>
      </c>
      <c r="G96" s="87">
        <v>29</v>
      </c>
      <c r="H96" s="87">
        <v>41</v>
      </c>
      <c r="I96" s="35" t="s">
        <v>567</v>
      </c>
      <c r="J96" s="35" t="s">
        <v>568</v>
      </c>
      <c r="K96" s="120"/>
    </row>
    <row r="97" spans="1:11" ht="12">
      <c r="A97" s="45" t="s">
        <v>174</v>
      </c>
      <c r="B97" s="41" t="s">
        <v>175</v>
      </c>
      <c r="C97" s="86"/>
      <c r="D97" s="86"/>
      <c r="E97" s="86">
        <v>300</v>
      </c>
      <c r="F97" s="86">
        <v>2</v>
      </c>
      <c r="G97" s="86">
        <v>2</v>
      </c>
      <c r="H97" s="86">
        <v>85</v>
      </c>
      <c r="I97" s="43" t="s">
        <v>567</v>
      </c>
      <c r="J97" s="43"/>
      <c r="K97" s="119"/>
    </row>
    <row r="98" spans="1:11" ht="12">
      <c r="A98" s="37" t="s">
        <v>174</v>
      </c>
      <c r="B98" s="33" t="s">
        <v>176</v>
      </c>
      <c r="C98" s="87">
        <v>100</v>
      </c>
      <c r="D98" s="87">
        <v>4554</v>
      </c>
      <c r="E98" s="87">
        <v>75</v>
      </c>
      <c r="F98" s="87">
        <v>9</v>
      </c>
      <c r="G98" s="87">
        <v>9</v>
      </c>
      <c r="H98" s="87">
        <v>40</v>
      </c>
      <c r="I98" s="35" t="s">
        <v>567</v>
      </c>
      <c r="J98" s="35" t="s">
        <v>570</v>
      </c>
      <c r="K98" s="120" t="s">
        <v>694</v>
      </c>
    </row>
    <row r="99" spans="1:11" ht="12">
      <c r="A99" s="45" t="s">
        <v>177</v>
      </c>
      <c r="B99" s="41" t="s">
        <v>500</v>
      </c>
      <c r="C99" s="86"/>
      <c r="D99" s="86">
        <v>8000</v>
      </c>
      <c r="E99" s="86"/>
      <c r="F99" s="86">
        <v>6</v>
      </c>
      <c r="G99" s="86">
        <v>5</v>
      </c>
      <c r="H99" s="86">
        <v>75</v>
      </c>
      <c r="I99" s="43" t="s">
        <v>567</v>
      </c>
      <c r="J99" s="43" t="s">
        <v>570</v>
      </c>
      <c r="K99" s="119" t="s">
        <v>695</v>
      </c>
    </row>
    <row r="100" spans="1:11" ht="12">
      <c r="A100" s="37" t="s">
        <v>178</v>
      </c>
      <c r="B100" s="33" t="s">
        <v>542</v>
      </c>
      <c r="C100" s="87"/>
      <c r="D100" s="87">
        <v>500</v>
      </c>
      <c r="E100" s="87"/>
      <c r="F100" s="87">
        <v>23</v>
      </c>
      <c r="G100" s="87">
        <v>20</v>
      </c>
      <c r="H100" s="87"/>
      <c r="I100" s="35" t="s">
        <v>567</v>
      </c>
      <c r="J100" s="35" t="s">
        <v>570</v>
      </c>
      <c r="K100" s="120" t="s">
        <v>663</v>
      </c>
    </row>
    <row r="101" spans="1:11" ht="12">
      <c r="A101" s="45" t="s">
        <v>179</v>
      </c>
      <c r="B101" s="41" t="s">
        <v>180</v>
      </c>
      <c r="C101" s="86"/>
      <c r="D101" s="86">
        <v>1192</v>
      </c>
      <c r="E101" s="86"/>
      <c r="F101" s="86">
        <v>16</v>
      </c>
      <c r="G101" s="86">
        <v>16</v>
      </c>
      <c r="H101" s="86">
        <v>78</v>
      </c>
      <c r="I101" s="43" t="s">
        <v>567</v>
      </c>
      <c r="J101" s="43" t="s">
        <v>570</v>
      </c>
      <c r="K101" s="119" t="s">
        <v>684</v>
      </c>
    </row>
    <row r="102" spans="1:11" ht="12">
      <c r="A102" s="37" t="s">
        <v>181</v>
      </c>
      <c r="B102" s="33" t="s">
        <v>182</v>
      </c>
      <c r="C102" s="87"/>
      <c r="D102" s="87">
        <v>125</v>
      </c>
      <c r="E102" s="87"/>
      <c r="F102" s="87">
        <v>4</v>
      </c>
      <c r="G102" s="87">
        <v>3</v>
      </c>
      <c r="H102" s="87">
        <v>12</v>
      </c>
      <c r="I102" s="35" t="s">
        <v>567</v>
      </c>
      <c r="J102" s="35" t="s">
        <v>570</v>
      </c>
      <c r="K102" s="120" t="s">
        <v>663</v>
      </c>
    </row>
    <row r="103" spans="1:11" ht="12">
      <c r="A103" s="45" t="s">
        <v>184</v>
      </c>
      <c r="B103" s="41" t="s">
        <v>459</v>
      </c>
      <c r="C103" s="86">
        <v>2672</v>
      </c>
      <c r="D103" s="86">
        <v>1250</v>
      </c>
      <c r="E103" s="86"/>
      <c r="F103" s="86">
        <v>28</v>
      </c>
      <c r="G103" s="86"/>
      <c r="H103" s="86">
        <v>3</v>
      </c>
      <c r="I103" s="43" t="s">
        <v>567</v>
      </c>
      <c r="J103" s="43" t="s">
        <v>570</v>
      </c>
      <c r="K103" s="119" t="s">
        <v>681</v>
      </c>
    </row>
    <row r="104" spans="1:11" ht="12">
      <c r="A104" s="37" t="s">
        <v>185</v>
      </c>
      <c r="B104" s="33" t="s">
        <v>501</v>
      </c>
      <c r="C104" s="87"/>
      <c r="D104" s="87"/>
      <c r="E104" s="87"/>
      <c r="F104" s="87">
        <v>1</v>
      </c>
      <c r="G104" s="87">
        <v>4</v>
      </c>
      <c r="H104" s="87">
        <v>15</v>
      </c>
      <c r="I104" s="35" t="s">
        <v>567</v>
      </c>
      <c r="J104" s="35" t="s">
        <v>568</v>
      </c>
      <c r="K104" s="120"/>
    </row>
    <row r="105" spans="1:11" ht="12">
      <c r="A105" s="41" t="s">
        <v>185</v>
      </c>
      <c r="B105" s="41" t="s">
        <v>419</v>
      </c>
      <c r="C105" s="86"/>
      <c r="D105" s="86"/>
      <c r="E105" s="86"/>
      <c r="F105" s="86"/>
      <c r="G105" s="86"/>
      <c r="H105" s="86"/>
      <c r="I105" s="43"/>
      <c r="J105" s="43"/>
      <c r="K105" s="119"/>
    </row>
    <row r="106" spans="1:11" ht="12">
      <c r="A106" s="37" t="s">
        <v>188</v>
      </c>
      <c r="B106" s="33" t="s">
        <v>189</v>
      </c>
      <c r="C106" s="87"/>
      <c r="D106" s="87">
        <v>500</v>
      </c>
      <c r="E106" s="87"/>
      <c r="F106" s="87">
        <v>16</v>
      </c>
      <c r="G106" s="87">
        <v>12</v>
      </c>
      <c r="H106" s="87"/>
      <c r="I106" s="35" t="s">
        <v>567</v>
      </c>
      <c r="J106" s="35" t="s">
        <v>570</v>
      </c>
      <c r="K106" s="120" t="s">
        <v>663</v>
      </c>
    </row>
    <row r="107" spans="1:11" ht="12">
      <c r="A107" s="41" t="s">
        <v>190</v>
      </c>
      <c r="B107" s="41" t="s">
        <v>422</v>
      </c>
      <c r="C107" s="86"/>
      <c r="D107" s="86"/>
      <c r="E107" s="86"/>
      <c r="F107" s="86">
        <v>9</v>
      </c>
      <c r="G107" s="86"/>
      <c r="H107" s="86">
        <v>50</v>
      </c>
      <c r="I107" s="43" t="s">
        <v>567</v>
      </c>
      <c r="J107" s="43" t="s">
        <v>568</v>
      </c>
      <c r="K107" s="119"/>
    </row>
    <row r="108" spans="1:11" ht="12">
      <c r="A108" s="37" t="s">
        <v>190</v>
      </c>
      <c r="B108" s="33" t="s">
        <v>192</v>
      </c>
      <c r="C108" s="87"/>
      <c r="D108" s="87">
        <v>4845</v>
      </c>
      <c r="E108" s="87"/>
      <c r="F108" s="87">
        <v>35</v>
      </c>
      <c r="G108" s="87">
        <v>38</v>
      </c>
      <c r="H108" s="87"/>
      <c r="I108" s="35" t="s">
        <v>567</v>
      </c>
      <c r="J108" s="35" t="s">
        <v>570</v>
      </c>
      <c r="K108" s="120" t="s">
        <v>687</v>
      </c>
    </row>
    <row r="109" spans="1:11" ht="12">
      <c r="A109" s="41" t="s">
        <v>545</v>
      </c>
      <c r="B109" s="41" t="s">
        <v>561</v>
      </c>
      <c r="C109" s="86"/>
      <c r="D109" s="86">
        <v>250</v>
      </c>
      <c r="E109" s="86"/>
      <c r="F109" s="86">
        <v>12</v>
      </c>
      <c r="G109" s="86">
        <v>12</v>
      </c>
      <c r="H109" s="86">
        <v>20</v>
      </c>
      <c r="I109" s="43" t="s">
        <v>567</v>
      </c>
      <c r="J109" s="43" t="s">
        <v>570</v>
      </c>
      <c r="K109" s="119" t="s">
        <v>663</v>
      </c>
    </row>
    <row r="110" spans="1:11" ht="12">
      <c r="A110" s="33" t="s">
        <v>546</v>
      </c>
      <c r="B110" s="33" t="s">
        <v>213</v>
      </c>
      <c r="C110" s="87"/>
      <c r="D110" s="87">
        <v>4465</v>
      </c>
      <c r="E110" s="87"/>
      <c r="F110" s="87">
        <v>42</v>
      </c>
      <c r="G110" s="87">
        <v>38</v>
      </c>
      <c r="H110" s="87">
        <v>1000</v>
      </c>
      <c r="I110" s="35" t="s">
        <v>567</v>
      </c>
      <c r="J110" s="35" t="s">
        <v>570</v>
      </c>
      <c r="K110" s="120" t="s">
        <v>697</v>
      </c>
    </row>
    <row r="111" spans="1:11" ht="12">
      <c r="A111" s="45" t="s">
        <v>546</v>
      </c>
      <c r="B111" s="41" t="s">
        <v>471</v>
      </c>
      <c r="C111" s="86"/>
      <c r="D111" s="86">
        <v>300</v>
      </c>
      <c r="E111" s="86"/>
      <c r="F111" s="86">
        <v>12</v>
      </c>
      <c r="G111" s="86"/>
      <c r="H111" s="86"/>
      <c r="I111" s="43" t="s">
        <v>567</v>
      </c>
      <c r="J111" s="43" t="s">
        <v>570</v>
      </c>
      <c r="K111" s="119" t="s">
        <v>663</v>
      </c>
    </row>
    <row r="112" spans="1:11" ht="12">
      <c r="A112" s="38" t="s">
        <v>194</v>
      </c>
      <c r="B112" s="34" t="s">
        <v>195</v>
      </c>
      <c r="C112" s="87"/>
      <c r="D112" s="87">
        <v>475</v>
      </c>
      <c r="E112" s="87"/>
      <c r="F112" s="87">
        <v>14</v>
      </c>
      <c r="G112" s="87"/>
      <c r="H112" s="87"/>
      <c r="I112" s="35" t="s">
        <v>567</v>
      </c>
      <c r="J112" s="35" t="s">
        <v>570</v>
      </c>
      <c r="K112" s="120"/>
    </row>
    <row r="113" spans="1:11" ht="12">
      <c r="A113" s="45" t="s">
        <v>196</v>
      </c>
      <c r="B113" s="41" t="s">
        <v>547</v>
      </c>
      <c r="C113" s="86">
        <v>271</v>
      </c>
      <c r="D113" s="86">
        <v>6595</v>
      </c>
      <c r="E113" s="86"/>
      <c r="F113" s="86">
        <v>14</v>
      </c>
      <c r="G113" s="86">
        <v>14</v>
      </c>
      <c r="H113" s="86">
        <v>6</v>
      </c>
      <c r="I113" s="43" t="s">
        <v>567</v>
      </c>
      <c r="J113" s="43" t="s">
        <v>570</v>
      </c>
      <c r="K113" s="119" t="s">
        <v>696</v>
      </c>
    </row>
    <row r="114" spans="1:11" ht="12">
      <c r="A114" s="37" t="s">
        <v>197</v>
      </c>
      <c r="B114" s="33" t="s">
        <v>199</v>
      </c>
      <c r="C114" s="87">
        <v>400</v>
      </c>
      <c r="D114" s="87">
        <v>100</v>
      </c>
      <c r="E114" s="87"/>
      <c r="F114" s="87">
        <v>7</v>
      </c>
      <c r="G114" s="87">
        <v>5</v>
      </c>
      <c r="H114" s="87">
        <v>20</v>
      </c>
      <c r="I114" s="35" t="s">
        <v>567</v>
      </c>
      <c r="J114" s="35" t="s">
        <v>570</v>
      </c>
      <c r="K114" s="120" t="s">
        <v>663</v>
      </c>
    </row>
    <row r="115" spans="1:11" ht="12">
      <c r="A115" s="45" t="s">
        <v>200</v>
      </c>
      <c r="B115" s="41" t="s">
        <v>201</v>
      </c>
      <c r="C115" s="86">
        <v>500</v>
      </c>
      <c r="D115" s="86">
        <v>150</v>
      </c>
      <c r="E115" s="86">
        <v>1800</v>
      </c>
      <c r="F115" s="86">
        <v>36</v>
      </c>
      <c r="G115" s="86">
        <v>35</v>
      </c>
      <c r="H115" s="86"/>
      <c r="I115" s="43" t="s">
        <v>567</v>
      </c>
      <c r="J115" s="43" t="s">
        <v>570</v>
      </c>
      <c r="K115" s="119" t="s">
        <v>663</v>
      </c>
    </row>
    <row r="116" spans="1:11" ht="12">
      <c r="A116" s="37" t="s">
        <v>203</v>
      </c>
      <c r="B116" s="33" t="s">
        <v>204</v>
      </c>
      <c r="C116" s="87"/>
      <c r="D116" s="87"/>
      <c r="E116" s="87"/>
      <c r="F116" s="87">
        <v>6</v>
      </c>
      <c r="G116" s="87">
        <v>4</v>
      </c>
      <c r="H116" s="87">
        <v>25</v>
      </c>
      <c r="I116" s="35" t="s">
        <v>567</v>
      </c>
      <c r="J116" s="35" t="s">
        <v>570</v>
      </c>
      <c r="K116" s="120" t="s">
        <v>670</v>
      </c>
    </row>
    <row r="117" spans="1:11" ht="12">
      <c r="A117" s="45" t="s">
        <v>205</v>
      </c>
      <c r="B117" s="41" t="s">
        <v>206</v>
      </c>
      <c r="C117" s="86">
        <v>50</v>
      </c>
      <c r="D117" s="86"/>
      <c r="E117" s="86"/>
      <c r="F117" s="86">
        <v>2</v>
      </c>
      <c r="G117" s="86">
        <v>1</v>
      </c>
      <c r="H117" s="86">
        <v>10</v>
      </c>
      <c r="I117" s="43" t="s">
        <v>567</v>
      </c>
      <c r="J117" s="43" t="s">
        <v>570</v>
      </c>
      <c r="K117" s="119" t="s">
        <v>658</v>
      </c>
    </row>
    <row r="118" spans="1:11" ht="12">
      <c r="A118" s="37" t="s">
        <v>549</v>
      </c>
      <c r="B118" s="33" t="s">
        <v>482</v>
      </c>
      <c r="C118" s="87"/>
      <c r="D118" s="87">
        <v>250</v>
      </c>
      <c r="E118" s="87"/>
      <c r="F118" s="87">
        <v>13</v>
      </c>
      <c r="G118" s="87">
        <v>11</v>
      </c>
      <c r="H118" s="87"/>
      <c r="I118" s="35" t="s">
        <v>567</v>
      </c>
      <c r="J118" s="35" t="s">
        <v>570</v>
      </c>
      <c r="K118" s="120" t="s">
        <v>663</v>
      </c>
    </row>
    <row r="119" spans="1:11" ht="12">
      <c r="A119" s="41" t="s">
        <v>207</v>
      </c>
      <c r="B119" s="41" t="s">
        <v>431</v>
      </c>
      <c r="C119" s="86"/>
      <c r="D119" s="86"/>
      <c r="E119" s="86">
        <v>300</v>
      </c>
      <c r="F119" s="86">
        <v>1</v>
      </c>
      <c r="G119" s="86"/>
      <c r="H119" s="86">
        <v>1</v>
      </c>
      <c r="I119" s="43" t="s">
        <v>567</v>
      </c>
      <c r="J119" s="43" t="s">
        <v>568</v>
      </c>
      <c r="K119" s="119"/>
    </row>
    <row r="120" spans="1:11" ht="12">
      <c r="A120" s="37" t="s">
        <v>207</v>
      </c>
      <c r="B120" s="33" t="s">
        <v>209</v>
      </c>
      <c r="C120" s="87">
        <v>1000</v>
      </c>
      <c r="D120" s="87">
        <v>100</v>
      </c>
      <c r="E120" s="87"/>
      <c r="F120" s="87">
        <v>9</v>
      </c>
      <c r="G120" s="87">
        <v>7</v>
      </c>
      <c r="H120" s="87">
        <v>38</v>
      </c>
      <c r="I120" s="35" t="s">
        <v>567</v>
      </c>
      <c r="J120" s="35" t="s">
        <v>570</v>
      </c>
      <c r="K120" s="120" t="s">
        <v>663</v>
      </c>
    </row>
    <row r="121" spans="1:11" ht="12">
      <c r="A121" s="45" t="s">
        <v>214</v>
      </c>
      <c r="B121" s="41" t="s">
        <v>215</v>
      </c>
      <c r="C121" s="86">
        <v>50</v>
      </c>
      <c r="D121" s="86">
        <v>918</v>
      </c>
      <c r="E121" s="86"/>
      <c r="F121" s="86">
        <v>6</v>
      </c>
      <c r="G121" s="86">
        <v>4</v>
      </c>
      <c r="H121" s="86">
        <v>20</v>
      </c>
      <c r="I121" s="43" t="s">
        <v>567</v>
      </c>
      <c r="J121" s="43" t="s">
        <v>570</v>
      </c>
      <c r="K121" s="119" t="s">
        <v>698</v>
      </c>
    </row>
    <row r="122" spans="1:11" ht="12">
      <c r="A122" s="33" t="s">
        <v>216</v>
      </c>
      <c r="B122" s="33" t="s">
        <v>550</v>
      </c>
      <c r="C122" s="87"/>
      <c r="D122" s="87"/>
      <c r="E122" s="87"/>
      <c r="F122" s="87">
        <v>6</v>
      </c>
      <c r="G122" s="87">
        <v>5</v>
      </c>
      <c r="H122" s="87">
        <v>25</v>
      </c>
      <c r="I122" s="35" t="s">
        <v>567</v>
      </c>
      <c r="J122" s="35" t="s">
        <v>570</v>
      </c>
      <c r="K122" s="120" t="s">
        <v>663</v>
      </c>
    </row>
    <row r="123" spans="1:11" ht="12">
      <c r="A123" s="41" t="s">
        <v>436</v>
      </c>
      <c r="B123" s="41" t="s">
        <v>437</v>
      </c>
      <c r="C123" s="86">
        <v>1000</v>
      </c>
      <c r="D123" s="86">
        <v>100</v>
      </c>
      <c r="E123" s="86"/>
      <c r="F123" s="86">
        <v>3</v>
      </c>
      <c r="G123" s="86">
        <v>2</v>
      </c>
      <c r="H123" s="86">
        <v>10</v>
      </c>
      <c r="I123" s="43" t="s">
        <v>611</v>
      </c>
      <c r="J123" s="43"/>
      <c r="K123" s="119" t="s">
        <v>663</v>
      </c>
    </row>
    <row r="124" spans="1:11" ht="12">
      <c r="A124" s="37" t="s">
        <v>620</v>
      </c>
      <c r="B124" s="33" t="s">
        <v>621</v>
      </c>
      <c r="C124" s="87"/>
      <c r="D124" s="87"/>
      <c r="E124" s="87"/>
      <c r="F124" s="87">
        <v>12</v>
      </c>
      <c r="G124" s="87">
        <v>12</v>
      </c>
      <c r="H124" s="87">
        <v>25</v>
      </c>
      <c r="I124" s="35" t="s">
        <v>567</v>
      </c>
      <c r="J124" s="35" t="s">
        <v>570</v>
      </c>
      <c r="K124" s="120" t="s">
        <v>699</v>
      </c>
    </row>
    <row r="125" spans="1:11" ht="12">
      <c r="A125" s="45" t="s">
        <v>221</v>
      </c>
      <c r="B125" s="41" t="s">
        <v>506</v>
      </c>
      <c r="C125" s="86"/>
      <c r="D125" s="86">
        <v>2000</v>
      </c>
      <c r="E125" s="86"/>
      <c r="F125" s="86">
        <v>35</v>
      </c>
      <c r="G125" s="86">
        <v>32</v>
      </c>
      <c r="H125" s="86">
        <v>150</v>
      </c>
      <c r="I125" s="43" t="s">
        <v>567</v>
      </c>
      <c r="J125" s="43" t="s">
        <v>570</v>
      </c>
      <c r="K125" s="119" t="s">
        <v>659</v>
      </c>
    </row>
    <row r="126" spans="1:11" ht="12">
      <c r="A126" s="37" t="s">
        <v>553</v>
      </c>
      <c r="B126" s="33" t="s">
        <v>504</v>
      </c>
      <c r="C126" s="87"/>
      <c r="D126" s="87"/>
      <c r="E126" s="87"/>
      <c r="F126" s="87">
        <v>20</v>
      </c>
      <c r="G126" s="87">
        <v>20</v>
      </c>
      <c r="H126" s="87">
        <v>50</v>
      </c>
      <c r="I126" s="35" t="s">
        <v>567</v>
      </c>
      <c r="J126" s="35" t="s">
        <v>568</v>
      </c>
      <c r="K126" s="120"/>
    </row>
    <row r="127" spans="1:11" ht="12">
      <c r="A127" s="45" t="s">
        <v>226</v>
      </c>
      <c r="B127" s="41" t="s">
        <v>554</v>
      </c>
      <c r="C127" s="86"/>
      <c r="D127" s="86">
        <v>3125</v>
      </c>
      <c r="E127" s="86"/>
      <c r="F127" s="86">
        <v>15</v>
      </c>
      <c r="G127" s="86">
        <v>15</v>
      </c>
      <c r="H127" s="86">
        <v>100</v>
      </c>
      <c r="I127" s="43" t="s">
        <v>567</v>
      </c>
      <c r="J127" s="43" t="s">
        <v>570</v>
      </c>
      <c r="K127" s="119" t="s">
        <v>700</v>
      </c>
    </row>
    <row r="128" spans="1:11" ht="12">
      <c r="A128" s="37" t="s">
        <v>227</v>
      </c>
      <c r="B128" s="33" t="s">
        <v>228</v>
      </c>
      <c r="C128" s="87"/>
      <c r="D128" s="87"/>
      <c r="E128" s="87">
        <v>480</v>
      </c>
      <c r="F128" s="87">
        <v>2</v>
      </c>
      <c r="G128" s="87">
        <v>1</v>
      </c>
      <c r="H128" s="87">
        <v>2</v>
      </c>
      <c r="I128" s="35" t="s">
        <v>613</v>
      </c>
      <c r="J128" s="35" t="s">
        <v>568</v>
      </c>
      <c r="K128" s="120"/>
    </row>
    <row r="129" spans="1:11" ht="12">
      <c r="A129" s="45" t="s">
        <v>229</v>
      </c>
      <c r="B129" s="41" t="s">
        <v>230</v>
      </c>
      <c r="C129" s="86"/>
      <c r="D129" s="86"/>
      <c r="E129" s="86"/>
      <c r="F129" s="86">
        <v>4</v>
      </c>
      <c r="G129" s="86">
        <v>4</v>
      </c>
      <c r="H129" s="86">
        <v>7</v>
      </c>
      <c r="I129" s="43" t="s">
        <v>567</v>
      </c>
      <c r="J129" s="43" t="s">
        <v>568</v>
      </c>
      <c r="K129" s="119"/>
    </row>
    <row r="130" spans="1:11" ht="12">
      <c r="A130" s="37" t="s">
        <v>231</v>
      </c>
      <c r="B130" s="33" t="s">
        <v>232</v>
      </c>
      <c r="C130" s="87">
        <v>198</v>
      </c>
      <c r="D130" s="87">
        <v>100</v>
      </c>
      <c r="E130" s="87"/>
      <c r="F130" s="87">
        <v>2</v>
      </c>
      <c r="G130" s="87">
        <v>2</v>
      </c>
      <c r="H130" s="87">
        <v>10</v>
      </c>
      <c r="I130" s="35" t="s">
        <v>567</v>
      </c>
      <c r="J130" s="35" t="s">
        <v>570</v>
      </c>
      <c r="K130" s="120" t="s">
        <v>663</v>
      </c>
    </row>
    <row r="131" spans="1:11" ht="12">
      <c r="A131" s="48" t="s">
        <v>466</v>
      </c>
      <c r="B131" s="48" t="s">
        <v>468</v>
      </c>
      <c r="C131" s="86">
        <v>700</v>
      </c>
      <c r="D131" s="86"/>
      <c r="E131" s="86"/>
      <c r="F131" s="86">
        <v>11</v>
      </c>
      <c r="G131" s="86"/>
      <c r="H131" s="86"/>
      <c r="I131" s="43" t="s">
        <v>567</v>
      </c>
      <c r="J131" s="43" t="s">
        <v>568</v>
      </c>
      <c r="K131" s="119"/>
    </row>
    <row r="132" spans="1:11" ht="12">
      <c r="A132" s="40" t="s">
        <v>467</v>
      </c>
      <c r="B132" s="40" t="s">
        <v>555</v>
      </c>
      <c r="C132" s="87">
        <v>2000</v>
      </c>
      <c r="D132" s="87">
        <v>500</v>
      </c>
      <c r="E132" s="87"/>
      <c r="F132" s="87">
        <v>38</v>
      </c>
      <c r="G132" s="87">
        <v>35</v>
      </c>
      <c r="H132" s="87">
        <v>200</v>
      </c>
      <c r="I132" s="35" t="s">
        <v>567</v>
      </c>
      <c r="J132" s="35" t="s">
        <v>570</v>
      </c>
      <c r="K132" s="120" t="s">
        <v>663</v>
      </c>
    </row>
    <row r="133" spans="1:11" ht="12">
      <c r="A133" s="45" t="s">
        <v>235</v>
      </c>
      <c r="B133" s="41" t="s">
        <v>236</v>
      </c>
      <c r="C133" s="86">
        <v>500</v>
      </c>
      <c r="D133" s="86">
        <v>100</v>
      </c>
      <c r="E133" s="86"/>
      <c r="F133" s="86">
        <v>3</v>
      </c>
      <c r="G133" s="86">
        <v>2</v>
      </c>
      <c r="H133" s="86"/>
      <c r="I133" s="43" t="s">
        <v>567</v>
      </c>
      <c r="J133" s="43" t="s">
        <v>570</v>
      </c>
      <c r="K133" s="119" t="s">
        <v>663</v>
      </c>
    </row>
    <row r="134" spans="1:11" ht="12">
      <c r="A134" s="33" t="s">
        <v>438</v>
      </c>
      <c r="B134" s="33" t="s">
        <v>439</v>
      </c>
      <c r="C134" s="87">
        <v>2000</v>
      </c>
      <c r="D134" s="87">
        <v>1000</v>
      </c>
      <c r="E134" s="87"/>
      <c r="F134" s="87">
        <v>16</v>
      </c>
      <c r="G134" s="87">
        <v>14</v>
      </c>
      <c r="H134" s="87">
        <v>80</v>
      </c>
      <c r="I134" s="35" t="s">
        <v>567</v>
      </c>
      <c r="J134" s="35" t="s">
        <v>570</v>
      </c>
      <c r="K134" s="120" t="s">
        <v>702</v>
      </c>
    </row>
    <row r="135" spans="1:11" ht="12">
      <c r="A135" s="45" t="s">
        <v>237</v>
      </c>
      <c r="B135" s="41" t="s">
        <v>238</v>
      </c>
      <c r="C135" s="86"/>
      <c r="D135" s="86">
        <v>100</v>
      </c>
      <c r="E135" s="86"/>
      <c r="F135" s="86">
        <v>19</v>
      </c>
      <c r="G135" s="86">
        <v>19</v>
      </c>
      <c r="H135" s="86"/>
      <c r="I135" s="43" t="s">
        <v>567</v>
      </c>
      <c r="J135" s="43" t="s">
        <v>570</v>
      </c>
      <c r="K135" s="119" t="s">
        <v>663</v>
      </c>
    </row>
    <row r="136" spans="1:11" ht="12">
      <c r="A136" s="37" t="s">
        <v>473</v>
      </c>
      <c r="B136" s="33" t="s">
        <v>557</v>
      </c>
      <c r="C136" s="87"/>
      <c r="D136" s="87">
        <v>10041</v>
      </c>
      <c r="E136" s="87"/>
      <c r="F136" s="87">
        <v>21</v>
      </c>
      <c r="G136" s="87">
        <v>20</v>
      </c>
      <c r="H136" s="87">
        <v>160</v>
      </c>
      <c r="I136" s="35" t="s">
        <v>567</v>
      </c>
      <c r="J136" s="35" t="s">
        <v>570</v>
      </c>
      <c r="K136" s="120" t="s">
        <v>690</v>
      </c>
    </row>
    <row r="137" spans="1:11" ht="12">
      <c r="A137" s="41" t="s">
        <v>472</v>
      </c>
      <c r="B137" s="41" t="s">
        <v>442</v>
      </c>
      <c r="C137" s="86"/>
      <c r="D137" s="86">
        <v>1100</v>
      </c>
      <c r="E137" s="86"/>
      <c r="F137" s="86">
        <v>6</v>
      </c>
      <c r="G137" s="86">
        <v>5</v>
      </c>
      <c r="H137" s="86"/>
      <c r="I137" s="43" t="s">
        <v>567</v>
      </c>
      <c r="J137" s="43" t="s">
        <v>570</v>
      </c>
      <c r="K137" s="119" t="s">
        <v>662</v>
      </c>
    </row>
    <row r="138" spans="1:11" ht="12">
      <c r="A138" s="37" t="s">
        <v>472</v>
      </c>
      <c r="B138" s="33" t="s">
        <v>241</v>
      </c>
      <c r="C138" s="87"/>
      <c r="D138" s="87"/>
      <c r="E138" s="87"/>
      <c r="F138" s="87">
        <v>5</v>
      </c>
      <c r="G138" s="87">
        <v>4</v>
      </c>
      <c r="H138" s="87">
        <v>150</v>
      </c>
      <c r="I138" s="35" t="s">
        <v>567</v>
      </c>
      <c r="J138" s="35" t="s">
        <v>570</v>
      </c>
      <c r="K138" s="120" t="s">
        <v>703</v>
      </c>
    </row>
    <row r="139" spans="1:11" ht="12">
      <c r="A139" s="45" t="s">
        <v>242</v>
      </c>
      <c r="B139" s="41" t="s">
        <v>243</v>
      </c>
      <c r="C139" s="86"/>
      <c r="D139" s="86">
        <v>440</v>
      </c>
      <c r="E139" s="86">
        <v>1750</v>
      </c>
      <c r="F139" s="86">
        <v>3</v>
      </c>
      <c r="G139" s="86">
        <v>2</v>
      </c>
      <c r="H139" s="86">
        <v>60</v>
      </c>
      <c r="I139" s="43" t="s">
        <v>567</v>
      </c>
      <c r="J139" s="43" t="s">
        <v>570</v>
      </c>
      <c r="K139" s="119" t="s">
        <v>662</v>
      </c>
    </row>
    <row r="140" spans="1:11" ht="12">
      <c r="A140" s="37" t="s">
        <v>249</v>
      </c>
      <c r="B140" s="33" t="s">
        <v>250</v>
      </c>
      <c r="C140" s="87">
        <v>200</v>
      </c>
      <c r="D140" s="87"/>
      <c r="E140" s="87">
        <v>823</v>
      </c>
      <c r="F140" s="87">
        <v>6</v>
      </c>
      <c r="G140" s="87">
        <v>4</v>
      </c>
      <c r="H140" s="87"/>
      <c r="I140" s="35" t="s">
        <v>570</v>
      </c>
      <c r="J140" s="35" t="s">
        <v>570</v>
      </c>
      <c r="K140" s="120" t="s">
        <v>663</v>
      </c>
    </row>
    <row r="141" spans="1:11" ht="12">
      <c r="A141" s="45" t="s">
        <v>558</v>
      </c>
      <c r="B141" s="41" t="s">
        <v>234</v>
      </c>
      <c r="C141" s="86"/>
      <c r="D141" s="86"/>
      <c r="E141" s="86"/>
      <c r="F141" s="86">
        <v>16</v>
      </c>
      <c r="G141" s="86">
        <v>16</v>
      </c>
      <c r="H141" s="86">
        <v>45</v>
      </c>
      <c r="I141" s="43" t="s">
        <v>567</v>
      </c>
      <c r="J141" s="43" t="s">
        <v>568</v>
      </c>
      <c r="K141" s="119"/>
    </row>
    <row r="142" spans="1:11" ht="12">
      <c r="A142" s="33" t="s">
        <v>445</v>
      </c>
      <c r="B142" s="33" t="s">
        <v>446</v>
      </c>
      <c r="C142" s="87">
        <v>1600</v>
      </c>
      <c r="D142" s="87">
        <v>125</v>
      </c>
      <c r="E142" s="87"/>
      <c r="F142" s="87">
        <v>7</v>
      </c>
      <c r="G142" s="87">
        <v>6</v>
      </c>
      <c r="H142" s="87">
        <v>30</v>
      </c>
      <c r="I142" s="35" t="s">
        <v>567</v>
      </c>
      <c r="J142" s="35" t="s">
        <v>570</v>
      </c>
      <c r="K142" s="120" t="s">
        <v>658</v>
      </c>
    </row>
    <row r="143" spans="1:11" ht="12">
      <c r="A143" s="45" t="s">
        <v>251</v>
      </c>
      <c r="B143" s="41" t="s">
        <v>505</v>
      </c>
      <c r="C143" s="86"/>
      <c r="D143" s="86">
        <v>599</v>
      </c>
      <c r="E143" s="86"/>
      <c r="F143" s="86">
        <v>5</v>
      </c>
      <c r="G143" s="86">
        <v>5</v>
      </c>
      <c r="H143" s="86"/>
      <c r="I143" s="43" t="s">
        <v>567</v>
      </c>
      <c r="J143" s="43" t="s">
        <v>570</v>
      </c>
      <c r="K143" s="119" t="s">
        <v>681</v>
      </c>
    </row>
    <row r="144" spans="1:11" ht="12">
      <c r="A144" s="33" t="s">
        <v>361</v>
      </c>
      <c r="B144" s="33" t="s">
        <v>362</v>
      </c>
      <c r="C144" s="87"/>
      <c r="D144" s="87">
        <v>580</v>
      </c>
      <c r="E144" s="87"/>
      <c r="F144" s="87">
        <v>22</v>
      </c>
      <c r="G144" s="87">
        <v>20</v>
      </c>
      <c r="H144" s="87"/>
      <c r="I144" s="35" t="s">
        <v>567</v>
      </c>
      <c r="J144" s="35" t="s">
        <v>570</v>
      </c>
      <c r="K144" s="120" t="s">
        <v>704</v>
      </c>
    </row>
    <row r="145" spans="1:11" ht="12">
      <c r="A145" s="45" t="s">
        <v>252</v>
      </c>
      <c r="B145" s="41" t="s">
        <v>705</v>
      </c>
      <c r="C145" s="86">
        <v>755</v>
      </c>
      <c r="D145" s="86"/>
      <c r="E145" s="86"/>
      <c r="F145" s="86">
        <v>11</v>
      </c>
      <c r="G145" s="86">
        <v>11</v>
      </c>
      <c r="H145" s="86">
        <v>100</v>
      </c>
      <c r="I145" s="43" t="s">
        <v>567</v>
      </c>
      <c r="J145" s="43" t="s">
        <v>570</v>
      </c>
      <c r="K145" s="119" t="s">
        <v>658</v>
      </c>
    </row>
    <row r="146" spans="1:11" ht="12">
      <c r="A146" s="37" t="s">
        <v>253</v>
      </c>
      <c r="B146" s="33" t="s">
        <v>255</v>
      </c>
      <c r="C146" s="87"/>
      <c r="D146" s="87">
        <v>550</v>
      </c>
      <c r="E146" s="87"/>
      <c r="F146" s="87">
        <v>10</v>
      </c>
      <c r="G146" s="87">
        <v>9</v>
      </c>
      <c r="H146" s="87">
        <v>50</v>
      </c>
      <c r="I146" s="35" t="s">
        <v>567</v>
      </c>
      <c r="J146" s="35" t="s">
        <v>570</v>
      </c>
      <c r="K146" s="120" t="s">
        <v>663</v>
      </c>
    </row>
    <row r="147" spans="1:11" ht="12">
      <c r="A147" s="45" t="s">
        <v>256</v>
      </c>
      <c r="B147" s="41" t="s">
        <v>258</v>
      </c>
      <c r="C147" s="86"/>
      <c r="D147" s="86">
        <v>500</v>
      </c>
      <c r="E147" s="86"/>
      <c r="F147" s="86">
        <v>6</v>
      </c>
      <c r="G147" s="86">
        <v>6</v>
      </c>
      <c r="H147" s="86">
        <v>40</v>
      </c>
      <c r="I147" s="43" t="s">
        <v>567</v>
      </c>
      <c r="J147" s="43" t="s">
        <v>570</v>
      </c>
      <c r="K147" s="119" t="s">
        <v>659</v>
      </c>
    </row>
    <row r="148" spans="1:11" ht="12">
      <c r="A148" s="37" t="s">
        <v>256</v>
      </c>
      <c r="B148" s="33" t="s">
        <v>259</v>
      </c>
      <c r="C148" s="87"/>
      <c r="D148" s="87">
        <v>1950</v>
      </c>
      <c r="E148" s="87"/>
      <c r="F148" s="87">
        <v>9</v>
      </c>
      <c r="G148" s="87">
        <v>7</v>
      </c>
      <c r="H148" s="87"/>
      <c r="I148" s="35" t="s">
        <v>567</v>
      </c>
      <c r="J148" s="35" t="s">
        <v>570</v>
      </c>
      <c r="K148" s="120" t="s">
        <v>707</v>
      </c>
    </row>
    <row r="149" spans="1:11" ht="12">
      <c r="A149" s="45" t="s">
        <v>260</v>
      </c>
      <c r="B149" s="41" t="s">
        <v>261</v>
      </c>
      <c r="C149" s="86">
        <v>200</v>
      </c>
      <c r="D149" s="86">
        <v>150</v>
      </c>
      <c r="E149" s="86"/>
      <c r="F149" s="86">
        <v>4</v>
      </c>
      <c r="G149" s="86">
        <v>3</v>
      </c>
      <c r="H149" s="86">
        <v>20</v>
      </c>
      <c r="I149" s="43" t="s">
        <v>567</v>
      </c>
      <c r="J149" s="43" t="s">
        <v>570</v>
      </c>
      <c r="K149" s="119" t="s">
        <v>670</v>
      </c>
    </row>
    <row r="150" spans="1:11" ht="12">
      <c r="A150" s="37" t="s">
        <v>260</v>
      </c>
      <c r="B150" s="33" t="s">
        <v>706</v>
      </c>
      <c r="C150" s="87"/>
      <c r="D150" s="87">
        <v>1080</v>
      </c>
      <c r="E150" s="87"/>
      <c r="F150" s="87">
        <v>10</v>
      </c>
      <c r="G150" s="87">
        <v>8</v>
      </c>
      <c r="H150" s="87">
        <v>50</v>
      </c>
      <c r="I150" s="35" t="s">
        <v>567</v>
      </c>
      <c r="J150" s="35" t="s">
        <v>570</v>
      </c>
      <c r="K150" s="120" t="s">
        <v>708</v>
      </c>
    </row>
    <row r="151" spans="1:11" ht="12">
      <c r="A151" s="45" t="s">
        <v>264</v>
      </c>
      <c r="B151" s="41" t="s">
        <v>265</v>
      </c>
      <c r="C151" s="86"/>
      <c r="D151" s="86"/>
      <c r="E151" s="86"/>
      <c r="F151" s="86">
        <v>2</v>
      </c>
      <c r="G151" s="86">
        <v>2</v>
      </c>
      <c r="H151" s="86"/>
      <c r="I151" s="43" t="s">
        <v>567</v>
      </c>
      <c r="J151" s="43" t="s">
        <v>568</v>
      </c>
      <c r="K151" s="119"/>
    </row>
    <row r="152" spans="1:11" ht="12">
      <c r="A152" s="37" t="s">
        <v>264</v>
      </c>
      <c r="B152" s="33" t="s">
        <v>266</v>
      </c>
      <c r="C152" s="87"/>
      <c r="D152" s="87">
        <v>4381</v>
      </c>
      <c r="E152" s="87"/>
      <c r="F152" s="87">
        <v>10</v>
      </c>
      <c r="G152" s="87">
        <v>8</v>
      </c>
      <c r="H152" s="87">
        <v>60</v>
      </c>
      <c r="I152" s="35" t="s">
        <v>567</v>
      </c>
      <c r="J152" s="35" t="s">
        <v>570</v>
      </c>
      <c r="K152" s="120" t="s">
        <v>663</v>
      </c>
    </row>
    <row r="153" spans="1:11" ht="12">
      <c r="A153" s="45" t="s">
        <v>267</v>
      </c>
      <c r="B153" s="41" t="s">
        <v>559</v>
      </c>
      <c r="C153" s="86"/>
      <c r="D153" s="86">
        <v>500</v>
      </c>
      <c r="E153" s="86"/>
      <c r="F153" s="86">
        <v>9</v>
      </c>
      <c r="G153" s="86">
        <v>9</v>
      </c>
      <c r="H153" s="86">
        <v>12</v>
      </c>
      <c r="I153" s="43" t="s">
        <v>567</v>
      </c>
      <c r="J153" s="43" t="s">
        <v>570</v>
      </c>
      <c r="K153" s="119" t="s">
        <v>663</v>
      </c>
    </row>
    <row r="154" spans="1:11" ht="12">
      <c r="A154" s="37" t="s">
        <v>268</v>
      </c>
      <c r="B154" s="33" t="s">
        <v>507</v>
      </c>
      <c r="C154" s="87"/>
      <c r="D154" s="87"/>
      <c r="E154" s="87"/>
      <c r="F154" s="87">
        <v>1</v>
      </c>
      <c r="G154" s="87">
        <v>1</v>
      </c>
      <c r="H154" s="87">
        <v>2</v>
      </c>
      <c r="I154" s="35" t="s">
        <v>567</v>
      </c>
      <c r="J154" s="35" t="s">
        <v>570</v>
      </c>
      <c r="K154" s="120" t="s">
        <v>663</v>
      </c>
    </row>
    <row r="155" spans="1:11" ht="12">
      <c r="A155" s="45" t="s">
        <v>271</v>
      </c>
      <c r="B155" s="41" t="s">
        <v>560</v>
      </c>
      <c r="C155" s="86"/>
      <c r="D155" s="86"/>
      <c r="E155" s="86"/>
      <c r="F155" s="86">
        <v>13</v>
      </c>
      <c r="G155" s="86">
        <v>11</v>
      </c>
      <c r="H155" s="86"/>
      <c r="I155" s="43" t="s">
        <v>567</v>
      </c>
      <c r="J155" s="43" t="s">
        <v>570</v>
      </c>
      <c r="K155" s="119" t="s">
        <v>662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274" ht="12">
      <c r="J274" s="79"/>
    </row>
    <row r="327" spans="1:10" ht="12">
      <c r="A327" s="3"/>
      <c r="B327" s="3"/>
      <c r="C327" s="2"/>
      <c r="D327" s="2"/>
      <c r="E327" s="2"/>
      <c r="F327" s="2"/>
      <c r="G327" s="2"/>
      <c r="H327" s="80"/>
      <c r="I327" s="81"/>
      <c r="J327" s="82"/>
    </row>
    <row r="328" spans="1:10" ht="12">
      <c r="A328" s="4"/>
      <c r="B328" s="4"/>
      <c r="C328" s="2"/>
      <c r="D328" s="2"/>
      <c r="E328" s="2"/>
      <c r="F328" s="2"/>
      <c r="G328" s="2"/>
      <c r="H328" s="80"/>
      <c r="I328" s="81"/>
      <c r="J328" s="82"/>
    </row>
    <row r="329" spans="1:10" ht="12">
      <c r="A329" s="4"/>
      <c r="B329" s="4"/>
      <c r="C329" s="2"/>
      <c r="D329" s="2"/>
      <c r="E329" s="2"/>
      <c r="F329" s="2"/>
      <c r="G329" s="2"/>
      <c r="H329" s="80"/>
      <c r="I329" s="81"/>
      <c r="J329" s="82"/>
    </row>
    <row r="330" spans="1:10" ht="12">
      <c r="A330" s="4"/>
      <c r="B330" s="4"/>
      <c r="C330" s="2"/>
      <c r="D330" s="2"/>
      <c r="E330" s="2"/>
      <c r="F330" s="2"/>
      <c r="G330" s="2"/>
      <c r="H330" s="80"/>
      <c r="I330" s="81"/>
      <c r="J330" s="82"/>
    </row>
    <row r="331" spans="1:10" ht="12">
      <c r="A331" s="4"/>
      <c r="B331" s="4"/>
      <c r="C331" s="2"/>
      <c r="D331" s="2"/>
      <c r="E331" s="2"/>
      <c r="F331" s="2"/>
      <c r="G331" s="2"/>
      <c r="H331" s="80"/>
      <c r="I331" s="81"/>
      <c r="J331" s="83"/>
    </row>
    <row r="333" ht="12">
      <c r="J333" s="79"/>
    </row>
    <row r="334" ht="12">
      <c r="J334" s="79"/>
    </row>
  </sheetData>
  <printOptions horizontalCentered="1"/>
  <pageMargins left="0.5" right="0.5" top="0.75" bottom="0.5" header="0.5" footer="0.5"/>
  <pageSetup firstPageNumber="31" useFirstPageNumber="1" horizontalDpi="600" verticalDpi="600" orientation="landscape" scale="90" r:id="rId2"/>
  <headerFooter alignWithMargins="0">
    <oddHeader>&amp;C&amp;"Arial,Bold"Libraries/Media Centers, Statistics, 2006-2007 School Year - Computer Services&amp;R&amp;"Arial,Bold"&amp;P</oddHeader>
  </headerFooter>
  <rowBreaks count="4" manualBreakCount="4">
    <brk id="39" max="10" man="1"/>
    <brk id="76" max="10" man="1"/>
    <brk id="112" max="10" man="1"/>
    <brk id="150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3"/>
  <sheetViews>
    <sheetView workbookViewId="0" topLeftCell="A1">
      <selection activeCell="N133" sqref="N133"/>
    </sheetView>
  </sheetViews>
  <sheetFormatPr defaultColWidth="9.140625" defaultRowHeight="15"/>
  <cols>
    <col min="1" max="1" width="20.57421875" style="123" customWidth="1"/>
    <col min="2" max="2" width="25.140625" style="130" customWidth="1"/>
    <col min="3" max="3" width="5.140625" style="123" customWidth="1"/>
    <col min="4" max="4" width="21.00390625" style="123" customWidth="1"/>
    <col min="5" max="5" width="21.57421875" style="123" customWidth="1"/>
    <col min="6" max="16384" width="8.8515625" style="123" customWidth="1"/>
  </cols>
  <sheetData>
    <row r="1" spans="1:5" ht="14.25">
      <c r="A1" s="128" t="s">
        <v>0</v>
      </c>
      <c r="B1" s="129" t="s">
        <v>1</v>
      </c>
      <c r="C1" s="122"/>
      <c r="D1" s="128" t="s">
        <v>0</v>
      </c>
      <c r="E1" s="129" t="s">
        <v>1</v>
      </c>
    </row>
    <row r="2" spans="1:5" ht="14.25">
      <c r="A2" s="131"/>
      <c r="B2" s="132"/>
      <c r="C2" s="122"/>
      <c r="D2" s="131"/>
      <c r="E2" s="132"/>
    </row>
    <row r="3" spans="1:5" ht="14.25">
      <c r="A3" s="133" t="s">
        <v>2</v>
      </c>
      <c r="B3" s="134" t="s">
        <v>3</v>
      </c>
      <c r="C3" s="124"/>
      <c r="D3" s="140" t="s">
        <v>315</v>
      </c>
      <c r="E3" s="141" t="s">
        <v>483</v>
      </c>
    </row>
    <row r="4" spans="1:5" ht="14.25">
      <c r="A4" s="135" t="s">
        <v>4</v>
      </c>
      <c r="B4" s="136" t="s">
        <v>5</v>
      </c>
      <c r="C4" s="122"/>
      <c r="D4" s="142" t="s">
        <v>122</v>
      </c>
      <c r="E4" s="143" t="s">
        <v>317</v>
      </c>
    </row>
    <row r="5" spans="1:5" ht="14.25">
      <c r="A5" s="137" t="s">
        <v>6</v>
      </c>
      <c r="B5" s="134" t="s">
        <v>276</v>
      </c>
      <c r="C5" s="122"/>
      <c r="D5" s="140" t="s">
        <v>318</v>
      </c>
      <c r="E5" s="141" t="s">
        <v>319</v>
      </c>
    </row>
    <row r="6" spans="1:5" ht="14.25">
      <c r="A6" s="138" t="s">
        <v>277</v>
      </c>
      <c r="B6" s="136" t="s">
        <v>278</v>
      </c>
      <c r="C6" s="122"/>
      <c r="D6" s="135" t="s">
        <v>128</v>
      </c>
      <c r="E6" s="136" t="s">
        <v>129</v>
      </c>
    </row>
    <row r="7" spans="1:5" ht="14.25">
      <c r="A7" s="137" t="s">
        <v>279</v>
      </c>
      <c r="B7" s="134" t="s">
        <v>280</v>
      </c>
      <c r="C7" s="122"/>
      <c r="D7" s="140" t="s">
        <v>320</v>
      </c>
      <c r="E7" s="141" t="s">
        <v>320</v>
      </c>
    </row>
    <row r="8" spans="1:5" ht="14.25">
      <c r="A8" s="138" t="s">
        <v>281</v>
      </c>
      <c r="B8" s="136" t="s">
        <v>282</v>
      </c>
      <c r="C8" s="122"/>
      <c r="D8" s="135" t="s">
        <v>140</v>
      </c>
      <c r="E8" s="136" t="s">
        <v>141</v>
      </c>
    </row>
    <row r="9" spans="1:5" ht="14.25">
      <c r="A9" s="137" t="s">
        <v>283</v>
      </c>
      <c r="B9" s="134" t="s">
        <v>284</v>
      </c>
      <c r="C9" s="122"/>
      <c r="D9" s="140" t="s">
        <v>322</v>
      </c>
      <c r="E9" s="141" t="s">
        <v>323</v>
      </c>
    </row>
    <row r="10" spans="1:5" ht="14.25">
      <c r="A10" s="135" t="s">
        <v>10</v>
      </c>
      <c r="B10" s="136" t="s">
        <v>509</v>
      </c>
      <c r="C10" s="122"/>
      <c r="D10" s="135" t="s">
        <v>143</v>
      </c>
      <c r="E10" s="136" t="s">
        <v>144</v>
      </c>
    </row>
    <row r="11" spans="1:5" ht="14.25">
      <c r="A11" s="137" t="s">
        <v>285</v>
      </c>
      <c r="B11" s="134" t="s">
        <v>286</v>
      </c>
      <c r="C11" s="122"/>
      <c r="D11" s="133" t="s">
        <v>145</v>
      </c>
      <c r="E11" s="134" t="s">
        <v>458</v>
      </c>
    </row>
    <row r="12" spans="1:5" ht="14.25">
      <c r="A12" s="138" t="s">
        <v>287</v>
      </c>
      <c r="B12" s="136" t="s">
        <v>288</v>
      </c>
      <c r="C12" s="122"/>
      <c r="D12" s="135" t="s">
        <v>145</v>
      </c>
      <c r="E12" s="136" t="s">
        <v>146</v>
      </c>
    </row>
    <row r="13" spans="1:5" ht="14.25">
      <c r="A13" s="137" t="s">
        <v>15</v>
      </c>
      <c r="B13" s="134" t="s">
        <v>290</v>
      </c>
      <c r="C13" s="122"/>
      <c r="D13" s="140" t="s">
        <v>324</v>
      </c>
      <c r="E13" s="141" t="s">
        <v>325</v>
      </c>
    </row>
    <row r="14" spans="1:5" ht="14.25">
      <c r="A14" s="138" t="s">
        <v>15</v>
      </c>
      <c r="B14" s="136" t="s">
        <v>289</v>
      </c>
      <c r="C14" s="122"/>
      <c r="D14" s="142" t="s">
        <v>326</v>
      </c>
      <c r="E14" s="143" t="s">
        <v>327</v>
      </c>
    </row>
    <row r="15" spans="1:5" ht="14.25">
      <c r="A15" s="137" t="s">
        <v>15</v>
      </c>
      <c r="B15" s="134" t="s">
        <v>291</v>
      </c>
      <c r="C15" s="122"/>
      <c r="D15" s="140" t="s">
        <v>147</v>
      </c>
      <c r="E15" s="141" t="s">
        <v>328</v>
      </c>
    </row>
    <row r="16" spans="1:5" ht="14.25">
      <c r="A16" s="138" t="s">
        <v>15</v>
      </c>
      <c r="B16" s="136" t="s">
        <v>292</v>
      </c>
      <c r="C16" s="122"/>
      <c r="D16" s="142" t="s">
        <v>329</v>
      </c>
      <c r="E16" s="143" t="s">
        <v>330</v>
      </c>
    </row>
    <row r="17" spans="1:5" ht="14.25">
      <c r="A17" s="137" t="s">
        <v>15</v>
      </c>
      <c r="B17" s="134" t="s">
        <v>293</v>
      </c>
      <c r="C17" s="122"/>
      <c r="D17" s="133" t="s">
        <v>151</v>
      </c>
      <c r="E17" s="134" t="s">
        <v>152</v>
      </c>
    </row>
    <row r="18" spans="1:5" ht="14.25">
      <c r="A18" s="138" t="s">
        <v>15</v>
      </c>
      <c r="B18" s="136" t="s">
        <v>479</v>
      </c>
      <c r="C18" s="122"/>
      <c r="D18" s="142" t="s">
        <v>453</v>
      </c>
      <c r="E18" s="143" t="s">
        <v>333</v>
      </c>
    </row>
    <row r="19" spans="1:5" ht="14.25">
      <c r="A19" s="133" t="s">
        <v>18</v>
      </c>
      <c r="B19" s="134" t="s">
        <v>19</v>
      </c>
      <c r="C19" s="124"/>
      <c r="D19" s="133" t="s">
        <v>156</v>
      </c>
      <c r="E19" s="134" t="s">
        <v>157</v>
      </c>
    </row>
    <row r="20" spans="1:5" ht="14.25">
      <c r="A20" s="135" t="s">
        <v>20</v>
      </c>
      <c r="B20" s="136" t="s">
        <v>21</v>
      </c>
      <c r="C20" s="122"/>
      <c r="D20" s="142" t="s">
        <v>335</v>
      </c>
      <c r="E20" s="143" t="s">
        <v>336</v>
      </c>
    </row>
    <row r="21" spans="1:5" ht="14.25">
      <c r="A21" s="137" t="s">
        <v>294</v>
      </c>
      <c r="B21" s="134" t="s">
        <v>295</v>
      </c>
      <c r="C21" s="122"/>
      <c r="D21" s="140" t="s">
        <v>158</v>
      </c>
      <c r="E21" s="141" t="s">
        <v>337</v>
      </c>
    </row>
    <row r="22" spans="1:5" ht="14.25">
      <c r="A22" s="138" t="s">
        <v>296</v>
      </c>
      <c r="B22" s="136" t="s">
        <v>297</v>
      </c>
      <c r="C22" s="122"/>
      <c r="D22" s="135" t="s">
        <v>160</v>
      </c>
      <c r="E22" s="136" t="s">
        <v>161</v>
      </c>
    </row>
    <row r="23" spans="1:5" ht="14.25">
      <c r="A23" s="137" t="s">
        <v>298</v>
      </c>
      <c r="B23" s="134" t="s">
        <v>299</v>
      </c>
      <c r="C23" s="122"/>
      <c r="D23" s="140" t="s">
        <v>537</v>
      </c>
      <c r="E23" s="141" t="s">
        <v>334</v>
      </c>
    </row>
    <row r="24" spans="1:5" ht="14.25">
      <c r="A24" s="135" t="s">
        <v>25</v>
      </c>
      <c r="B24" s="136" t="s">
        <v>511</v>
      </c>
      <c r="C24" s="122"/>
      <c r="D24" s="135" t="s">
        <v>538</v>
      </c>
      <c r="E24" s="136" t="s">
        <v>153</v>
      </c>
    </row>
    <row r="25" spans="1:5" ht="14.25">
      <c r="A25" s="133" t="s">
        <v>26</v>
      </c>
      <c r="B25" s="134" t="s">
        <v>27</v>
      </c>
      <c r="C25" s="122"/>
      <c r="D25" s="140" t="s">
        <v>341</v>
      </c>
      <c r="E25" s="141" t="s">
        <v>342</v>
      </c>
    </row>
    <row r="26" spans="1:5" ht="14.25">
      <c r="A26" s="135" t="s">
        <v>28</v>
      </c>
      <c r="B26" s="136" t="s">
        <v>29</v>
      </c>
      <c r="C26" s="125"/>
      <c r="D26" s="142" t="s">
        <v>343</v>
      </c>
      <c r="E26" s="143" t="s">
        <v>344</v>
      </c>
    </row>
    <row r="27" spans="1:5" ht="14.25">
      <c r="A27" s="133" t="s">
        <v>31</v>
      </c>
      <c r="B27" s="134" t="s">
        <v>711</v>
      </c>
      <c r="C27" s="124"/>
      <c r="D27" s="140" t="s">
        <v>345</v>
      </c>
      <c r="E27" s="141" t="s">
        <v>346</v>
      </c>
    </row>
    <row r="28" spans="1:5" ht="14.25">
      <c r="A28" s="135" t="s">
        <v>31</v>
      </c>
      <c r="B28" s="136" t="s">
        <v>33</v>
      </c>
      <c r="C28" s="122"/>
      <c r="D28" s="135" t="s">
        <v>165</v>
      </c>
      <c r="E28" s="136" t="s">
        <v>166</v>
      </c>
    </row>
    <row r="29" spans="1:5" ht="14.25">
      <c r="A29" s="133" t="s">
        <v>31</v>
      </c>
      <c r="B29" s="134" t="s">
        <v>32</v>
      </c>
      <c r="C29" s="122"/>
      <c r="D29" s="140" t="s">
        <v>349</v>
      </c>
      <c r="E29" s="141" t="s">
        <v>350</v>
      </c>
    </row>
    <row r="30" spans="1:5" ht="14.25">
      <c r="A30" s="135" t="s">
        <v>31</v>
      </c>
      <c r="B30" s="136" t="s">
        <v>34</v>
      </c>
      <c r="C30" s="122"/>
      <c r="D30" s="142" t="s">
        <v>351</v>
      </c>
      <c r="E30" s="143" t="s">
        <v>352</v>
      </c>
    </row>
    <row r="31" spans="1:5" ht="14.25">
      <c r="A31" s="133" t="s">
        <v>46</v>
      </c>
      <c r="B31" s="134" t="s">
        <v>47</v>
      </c>
      <c r="C31" s="122"/>
      <c r="D31" s="140" t="s">
        <v>353</v>
      </c>
      <c r="E31" s="141" t="s">
        <v>354</v>
      </c>
    </row>
    <row r="32" spans="1:5" ht="14.25">
      <c r="A32" s="138" t="s">
        <v>50</v>
      </c>
      <c r="B32" s="136" t="s">
        <v>476</v>
      </c>
      <c r="C32" s="122"/>
      <c r="D32" s="142" t="s">
        <v>177</v>
      </c>
      <c r="E32" s="143" t="s">
        <v>355</v>
      </c>
    </row>
    <row r="33" spans="1:5" ht="14.25">
      <c r="A33" s="137" t="s">
        <v>50</v>
      </c>
      <c r="B33" s="134" t="s">
        <v>302</v>
      </c>
      <c r="C33" s="122"/>
      <c r="D33" s="133" t="s">
        <v>177</v>
      </c>
      <c r="E33" s="134" t="s">
        <v>503</v>
      </c>
    </row>
    <row r="34" spans="1:5" ht="14.25">
      <c r="A34" s="138" t="s">
        <v>50</v>
      </c>
      <c r="B34" s="136" t="s">
        <v>303</v>
      </c>
      <c r="C34" s="122"/>
      <c r="D34" s="138" t="s">
        <v>356</v>
      </c>
      <c r="E34" s="136" t="s">
        <v>357</v>
      </c>
    </row>
    <row r="35" spans="1:5" ht="14.25">
      <c r="A35" s="133" t="s">
        <v>50</v>
      </c>
      <c r="B35" s="134" t="s">
        <v>478</v>
      </c>
      <c r="C35" s="122"/>
      <c r="D35" s="140" t="s">
        <v>358</v>
      </c>
      <c r="E35" s="141" t="s">
        <v>359</v>
      </c>
    </row>
    <row r="36" spans="1:5" ht="14.25">
      <c r="A36" s="138" t="s">
        <v>50</v>
      </c>
      <c r="B36" s="136" t="s">
        <v>304</v>
      </c>
      <c r="C36" s="122"/>
      <c r="D36" s="138" t="s">
        <v>179</v>
      </c>
      <c r="E36" s="136" t="s">
        <v>360</v>
      </c>
    </row>
    <row r="37" spans="1:5" ht="14.25">
      <c r="A37" s="146" t="s">
        <v>50</v>
      </c>
      <c r="B37" s="147" t="s">
        <v>562</v>
      </c>
      <c r="C37" s="122"/>
      <c r="D37" s="150" t="s">
        <v>181</v>
      </c>
      <c r="E37" s="147" t="s">
        <v>183</v>
      </c>
    </row>
    <row r="38" spans="1:5" ht="14.25">
      <c r="A38" s="138" t="s">
        <v>50</v>
      </c>
      <c r="B38" s="136" t="s">
        <v>475</v>
      </c>
      <c r="C38" s="122"/>
      <c r="D38" s="138" t="s">
        <v>416</v>
      </c>
      <c r="E38" s="136" t="s">
        <v>417</v>
      </c>
    </row>
    <row r="39" spans="1:5" ht="14.25">
      <c r="A39" s="133" t="s">
        <v>50</v>
      </c>
      <c r="B39" s="134" t="s">
        <v>477</v>
      </c>
      <c r="C39" s="122"/>
      <c r="D39" s="133" t="s">
        <v>185</v>
      </c>
      <c r="E39" s="134" t="s">
        <v>186</v>
      </c>
    </row>
    <row r="40" spans="1:5" ht="14.25">
      <c r="A40" s="138" t="s">
        <v>50</v>
      </c>
      <c r="B40" s="136" t="s">
        <v>305</v>
      </c>
      <c r="C40" s="122"/>
      <c r="D40" s="138" t="s">
        <v>185</v>
      </c>
      <c r="E40" s="136" t="s">
        <v>418</v>
      </c>
    </row>
    <row r="41" spans="1:5" ht="14.25">
      <c r="A41" s="133" t="s">
        <v>50</v>
      </c>
      <c r="B41" s="134" t="s">
        <v>51</v>
      </c>
      <c r="C41" s="122"/>
      <c r="D41" s="133" t="s">
        <v>187</v>
      </c>
      <c r="E41" s="134" t="s">
        <v>543</v>
      </c>
    </row>
    <row r="42" spans="1:5" ht="14.25">
      <c r="A42" s="138" t="s">
        <v>50</v>
      </c>
      <c r="B42" s="136" t="s">
        <v>480</v>
      </c>
      <c r="C42" s="122"/>
      <c r="D42" s="138" t="s">
        <v>420</v>
      </c>
      <c r="E42" s="136" t="s">
        <v>421</v>
      </c>
    </row>
    <row r="43" spans="1:5" ht="14.25">
      <c r="A43" s="133" t="s">
        <v>50</v>
      </c>
      <c r="B43" s="134" t="s">
        <v>474</v>
      </c>
      <c r="C43" s="122"/>
      <c r="D43" s="133" t="s">
        <v>190</v>
      </c>
      <c r="E43" s="134" t="s">
        <v>191</v>
      </c>
    </row>
    <row r="44" spans="1:5" ht="14.25">
      <c r="A44" s="138" t="s">
        <v>306</v>
      </c>
      <c r="B44" s="136" t="s">
        <v>307</v>
      </c>
      <c r="C44" s="122"/>
      <c r="D44" s="135" t="s">
        <v>190</v>
      </c>
      <c r="E44" s="136" t="s">
        <v>462</v>
      </c>
    </row>
    <row r="45" spans="1:5" ht="14.25">
      <c r="A45" s="137" t="s">
        <v>363</v>
      </c>
      <c r="B45" s="134" t="s">
        <v>469</v>
      </c>
      <c r="C45" s="122"/>
      <c r="D45" s="137" t="s">
        <v>190</v>
      </c>
      <c r="E45" s="134" t="s">
        <v>461</v>
      </c>
    </row>
    <row r="46" spans="1:5" ht="14.25">
      <c r="A46" s="135" t="s">
        <v>57</v>
      </c>
      <c r="B46" s="136" t="s">
        <v>58</v>
      </c>
      <c r="C46" s="122"/>
      <c r="D46" s="138" t="s">
        <v>190</v>
      </c>
      <c r="E46" s="136" t="s">
        <v>460</v>
      </c>
    </row>
    <row r="47" spans="1:5" ht="14.25">
      <c r="A47" s="133" t="s">
        <v>61</v>
      </c>
      <c r="B47" s="134" t="s">
        <v>62</v>
      </c>
      <c r="C47" s="122"/>
      <c r="D47" s="137" t="s">
        <v>423</v>
      </c>
      <c r="E47" s="134" t="s">
        <v>424</v>
      </c>
    </row>
    <row r="48" spans="1:5" ht="14.25">
      <c r="A48" s="135" t="s">
        <v>64</v>
      </c>
      <c r="B48" s="136" t="s">
        <v>66</v>
      </c>
      <c r="C48" s="122"/>
      <c r="D48" s="138" t="s">
        <v>544</v>
      </c>
      <c r="E48" s="136" t="s">
        <v>432</v>
      </c>
    </row>
    <row r="49" spans="1:5" ht="14.25">
      <c r="A49" s="137" t="s">
        <v>64</v>
      </c>
      <c r="B49" s="134" t="s">
        <v>518</v>
      </c>
      <c r="C49" s="122"/>
      <c r="D49" s="137" t="s">
        <v>544</v>
      </c>
      <c r="E49" s="134" t="s">
        <v>433</v>
      </c>
    </row>
    <row r="50" spans="1:5" ht="14.25">
      <c r="A50" s="138" t="s">
        <v>64</v>
      </c>
      <c r="B50" s="136" t="s">
        <v>368</v>
      </c>
      <c r="C50" s="122"/>
      <c r="D50" s="135" t="s">
        <v>546</v>
      </c>
      <c r="E50" s="136" t="s">
        <v>212</v>
      </c>
    </row>
    <row r="51" spans="1:5" ht="14.25">
      <c r="A51" s="133" t="s">
        <v>69</v>
      </c>
      <c r="B51" s="134" t="s">
        <v>70</v>
      </c>
      <c r="C51" s="122"/>
      <c r="D51" s="133" t="s">
        <v>196</v>
      </c>
      <c r="E51" s="134" t="s">
        <v>419</v>
      </c>
    </row>
    <row r="52" spans="1:5" ht="14.25">
      <c r="A52" s="135" t="s">
        <v>73</v>
      </c>
      <c r="B52" s="136" t="s">
        <v>74</v>
      </c>
      <c r="C52" s="126"/>
      <c r="D52" s="138" t="s">
        <v>427</v>
      </c>
      <c r="E52" s="136" t="s">
        <v>428</v>
      </c>
    </row>
    <row r="53" spans="1:5" ht="14.25">
      <c r="A53" s="133" t="s">
        <v>78</v>
      </c>
      <c r="B53" s="134" t="s">
        <v>79</v>
      </c>
      <c r="C53" s="122"/>
      <c r="D53" s="133" t="s">
        <v>197</v>
      </c>
      <c r="E53" s="134" t="s">
        <v>198</v>
      </c>
    </row>
    <row r="54" spans="1:5" ht="14.25">
      <c r="A54" s="138" t="s">
        <v>78</v>
      </c>
      <c r="B54" s="136" t="s">
        <v>375</v>
      </c>
      <c r="C54" s="122"/>
      <c r="D54" s="135" t="s">
        <v>202</v>
      </c>
      <c r="E54" s="136" t="s">
        <v>548</v>
      </c>
    </row>
    <row r="55" spans="1:5" ht="14.25">
      <c r="A55" s="137" t="s">
        <v>376</v>
      </c>
      <c r="B55" s="134" t="s">
        <v>377</v>
      </c>
      <c r="C55" s="122"/>
      <c r="D55" s="137" t="s">
        <v>429</v>
      </c>
      <c r="E55" s="134" t="s">
        <v>430</v>
      </c>
    </row>
    <row r="56" spans="1:5" ht="14.25">
      <c r="A56" s="138" t="s">
        <v>451</v>
      </c>
      <c r="B56" s="136" t="s">
        <v>378</v>
      </c>
      <c r="C56" s="124"/>
      <c r="D56" s="135" t="s">
        <v>549</v>
      </c>
      <c r="E56" s="136" t="s">
        <v>193</v>
      </c>
    </row>
    <row r="57" spans="1:5" ht="14.25">
      <c r="A57" s="137" t="s">
        <v>452</v>
      </c>
      <c r="B57" s="134" t="s">
        <v>379</v>
      </c>
      <c r="C57" s="122"/>
      <c r="D57" s="137" t="s">
        <v>549</v>
      </c>
      <c r="E57" s="134" t="s">
        <v>425</v>
      </c>
    </row>
    <row r="58" spans="1:5" ht="14.25">
      <c r="A58" s="135" t="s">
        <v>83</v>
      </c>
      <c r="B58" s="136" t="s">
        <v>84</v>
      </c>
      <c r="C58" s="122"/>
      <c r="D58" s="138" t="s">
        <v>549</v>
      </c>
      <c r="E58" s="136" t="s">
        <v>565</v>
      </c>
    </row>
    <row r="59" spans="1:5" ht="14.25">
      <c r="A59" s="137" t="s">
        <v>380</v>
      </c>
      <c r="B59" s="134" t="s">
        <v>381</v>
      </c>
      <c r="C59" s="124"/>
      <c r="D59" s="137" t="s">
        <v>549</v>
      </c>
      <c r="E59" s="134" t="s">
        <v>426</v>
      </c>
    </row>
    <row r="60" spans="1:5" ht="14.25">
      <c r="A60" s="135" t="s">
        <v>85</v>
      </c>
      <c r="B60" s="136" t="s">
        <v>86</v>
      </c>
      <c r="C60" s="122"/>
      <c r="D60" s="135" t="s">
        <v>207</v>
      </c>
      <c r="E60" s="136" t="s">
        <v>210</v>
      </c>
    </row>
    <row r="61" spans="1:5" ht="14.25">
      <c r="A61" s="137" t="s">
        <v>383</v>
      </c>
      <c r="B61" s="134" t="s">
        <v>481</v>
      </c>
      <c r="C61" s="122"/>
      <c r="D61" s="133" t="s">
        <v>207</v>
      </c>
      <c r="E61" s="134" t="s">
        <v>211</v>
      </c>
    </row>
    <row r="62" spans="1:5" ht="14.25">
      <c r="A62" s="138" t="s">
        <v>383</v>
      </c>
      <c r="B62" s="136" t="s">
        <v>384</v>
      </c>
      <c r="C62" s="122"/>
      <c r="D62" s="135" t="s">
        <v>207</v>
      </c>
      <c r="E62" s="136" t="s">
        <v>208</v>
      </c>
    </row>
    <row r="63" spans="1:5" ht="14.25">
      <c r="A63" s="137" t="s">
        <v>383</v>
      </c>
      <c r="B63" s="134" t="s">
        <v>385</v>
      </c>
      <c r="C63" s="122"/>
      <c r="D63" s="137" t="s">
        <v>434</v>
      </c>
      <c r="E63" s="134" t="s">
        <v>435</v>
      </c>
    </row>
    <row r="64" spans="1:5" ht="14.25">
      <c r="A64" s="138" t="s">
        <v>386</v>
      </c>
      <c r="B64" s="136" t="s">
        <v>389</v>
      </c>
      <c r="C64" s="124"/>
      <c r="D64" s="135" t="s">
        <v>216</v>
      </c>
      <c r="E64" s="136" t="s">
        <v>563</v>
      </c>
    </row>
    <row r="65" spans="1:5" ht="14.25">
      <c r="A65" s="137" t="s">
        <v>392</v>
      </c>
      <c r="B65" s="134" t="s">
        <v>393</v>
      </c>
      <c r="C65" s="122"/>
      <c r="D65" s="137" t="s">
        <v>551</v>
      </c>
      <c r="E65" s="134" t="s">
        <v>552</v>
      </c>
    </row>
    <row r="66" spans="1:5" ht="14.25">
      <c r="A66" s="138" t="s">
        <v>394</v>
      </c>
      <c r="B66" s="136" t="s">
        <v>395</v>
      </c>
      <c r="C66" s="122"/>
      <c r="D66" s="135" t="s">
        <v>217</v>
      </c>
      <c r="E66" s="136" t="s">
        <v>218</v>
      </c>
    </row>
    <row r="67" spans="1:5" ht="14.25">
      <c r="A67" s="133" t="s">
        <v>95</v>
      </c>
      <c r="B67" s="134" t="s">
        <v>527</v>
      </c>
      <c r="C67" s="122"/>
      <c r="D67" s="133" t="s">
        <v>219</v>
      </c>
      <c r="E67" s="134" t="s">
        <v>220</v>
      </c>
    </row>
    <row r="68" spans="1:5" ht="14.25">
      <c r="A68" s="138" t="s">
        <v>396</v>
      </c>
      <c r="B68" s="136" t="s">
        <v>397</v>
      </c>
      <c r="C68" s="122"/>
      <c r="D68" s="135" t="s">
        <v>221</v>
      </c>
      <c r="E68" s="136" t="s">
        <v>222</v>
      </c>
    </row>
    <row r="69" spans="1:5" ht="14.25">
      <c r="A69" s="137" t="s">
        <v>398</v>
      </c>
      <c r="B69" s="134" t="s">
        <v>399</v>
      </c>
      <c r="C69" s="122"/>
      <c r="D69" s="133" t="s">
        <v>553</v>
      </c>
      <c r="E69" s="134" t="s">
        <v>223</v>
      </c>
    </row>
    <row r="70" spans="1:5" ht="14.25">
      <c r="A70" s="138" t="s">
        <v>400</v>
      </c>
      <c r="B70" s="136" t="s">
        <v>401</v>
      </c>
      <c r="C70" s="122"/>
      <c r="D70" s="135" t="s">
        <v>454</v>
      </c>
      <c r="E70" s="136" t="s">
        <v>463</v>
      </c>
    </row>
    <row r="71" spans="1:5" ht="14.25">
      <c r="A71" s="133" t="s">
        <v>96</v>
      </c>
      <c r="B71" s="134" t="s">
        <v>97</v>
      </c>
      <c r="C71" s="122"/>
      <c r="D71" s="133" t="s">
        <v>224</v>
      </c>
      <c r="E71" s="134" t="s">
        <v>225</v>
      </c>
    </row>
    <row r="72" spans="1:5" ht="14.25">
      <c r="A72" s="138" t="s">
        <v>402</v>
      </c>
      <c r="B72" s="136" t="s">
        <v>403</v>
      </c>
      <c r="C72" s="122"/>
      <c r="D72" s="135" t="s">
        <v>464</v>
      </c>
      <c r="E72" s="136" t="s">
        <v>465</v>
      </c>
    </row>
    <row r="73" spans="1:5" ht="14.25">
      <c r="A73" s="146" t="s">
        <v>404</v>
      </c>
      <c r="B73" s="147" t="s">
        <v>405</v>
      </c>
      <c r="C73" s="122"/>
      <c r="D73" s="150" t="s">
        <v>455</v>
      </c>
      <c r="E73" s="151" t="s">
        <v>556</v>
      </c>
    </row>
    <row r="74" spans="1:5" ht="14.25">
      <c r="A74" s="138" t="s">
        <v>406</v>
      </c>
      <c r="B74" s="136" t="s">
        <v>407</v>
      </c>
      <c r="C74" s="122"/>
      <c r="D74" s="138" t="s">
        <v>440</v>
      </c>
      <c r="E74" s="136" t="s">
        <v>441</v>
      </c>
    </row>
    <row r="75" spans="1:5" ht="14.25">
      <c r="A75" s="137" t="s">
        <v>408</v>
      </c>
      <c r="B75" s="134" t="s">
        <v>409</v>
      </c>
      <c r="C75" s="122"/>
      <c r="D75" s="133" t="s">
        <v>239</v>
      </c>
      <c r="E75" s="134" t="s">
        <v>240</v>
      </c>
    </row>
    <row r="76" spans="1:5" ht="14.25">
      <c r="A76" s="138" t="s">
        <v>410</v>
      </c>
      <c r="B76" s="136" t="s">
        <v>411</v>
      </c>
      <c r="C76" s="122"/>
      <c r="D76" s="135" t="s">
        <v>244</v>
      </c>
      <c r="E76" s="136" t="s">
        <v>245</v>
      </c>
    </row>
    <row r="77" spans="1:5" ht="14.25">
      <c r="A77" s="139" t="s">
        <v>100</v>
      </c>
      <c r="B77" s="134" t="s">
        <v>528</v>
      </c>
      <c r="C77" s="122"/>
      <c r="D77" s="133" t="s">
        <v>246</v>
      </c>
      <c r="E77" s="134" t="s">
        <v>248</v>
      </c>
    </row>
    <row r="78" spans="1:5" ht="14.25">
      <c r="A78" s="138" t="s">
        <v>101</v>
      </c>
      <c r="B78" s="136" t="s">
        <v>412</v>
      </c>
      <c r="C78" s="122"/>
      <c r="D78" s="135" t="s">
        <v>246</v>
      </c>
      <c r="E78" s="136" t="s">
        <v>247</v>
      </c>
    </row>
    <row r="79" spans="1:5" ht="14.25">
      <c r="A79" s="137" t="s">
        <v>101</v>
      </c>
      <c r="B79" s="134" t="s">
        <v>413</v>
      </c>
      <c r="C79" s="122"/>
      <c r="D79" s="137" t="s">
        <v>443</v>
      </c>
      <c r="E79" s="134" t="s">
        <v>444</v>
      </c>
    </row>
    <row r="80" spans="1:5" ht="14.25">
      <c r="A80" s="138" t="s">
        <v>101</v>
      </c>
      <c r="B80" s="136" t="s">
        <v>414</v>
      </c>
      <c r="C80" s="122"/>
      <c r="D80" s="135" t="s">
        <v>456</v>
      </c>
      <c r="E80" s="136" t="s">
        <v>233</v>
      </c>
    </row>
    <row r="81" spans="1:5" ht="14.25">
      <c r="A81" s="133" t="s">
        <v>101</v>
      </c>
      <c r="B81" s="134" t="s">
        <v>103</v>
      </c>
      <c r="C81" s="122"/>
      <c r="D81" s="137" t="s">
        <v>447</v>
      </c>
      <c r="E81" s="134" t="s">
        <v>448</v>
      </c>
    </row>
    <row r="82" spans="1:5" ht="14.25">
      <c r="A82" s="135" t="s">
        <v>101</v>
      </c>
      <c r="B82" s="136" t="s">
        <v>102</v>
      </c>
      <c r="C82" s="124"/>
      <c r="D82" s="135" t="s">
        <v>253</v>
      </c>
      <c r="E82" s="136" t="s">
        <v>254</v>
      </c>
    </row>
    <row r="83" spans="1:5" ht="14.25">
      <c r="A83" s="140" t="s">
        <v>101</v>
      </c>
      <c r="B83" s="141" t="s">
        <v>415</v>
      </c>
      <c r="C83" s="122"/>
      <c r="D83" s="133" t="s">
        <v>256</v>
      </c>
      <c r="E83" s="134" t="s">
        <v>257</v>
      </c>
    </row>
    <row r="84" spans="1:5" ht="14.25">
      <c r="A84" s="142" t="s">
        <v>310</v>
      </c>
      <c r="B84" s="143" t="s">
        <v>529</v>
      </c>
      <c r="C84" s="122"/>
      <c r="D84" s="135" t="s">
        <v>262</v>
      </c>
      <c r="E84" s="136" t="s">
        <v>263</v>
      </c>
    </row>
    <row r="85" spans="1:5" ht="14.25">
      <c r="A85" s="133" t="s">
        <v>110</v>
      </c>
      <c r="B85" s="134" t="s">
        <v>111</v>
      </c>
      <c r="C85" s="127"/>
      <c r="D85" s="137" t="s">
        <v>449</v>
      </c>
      <c r="E85" s="134" t="s">
        <v>450</v>
      </c>
    </row>
    <row r="86" spans="1:5" ht="14.25">
      <c r="A86" s="142" t="s">
        <v>311</v>
      </c>
      <c r="B86" s="143" t="s">
        <v>312</v>
      </c>
      <c r="C86" s="127"/>
      <c r="D86" s="144" t="s">
        <v>269</v>
      </c>
      <c r="E86" s="145" t="s">
        <v>270</v>
      </c>
    </row>
    <row r="87" spans="1:5" ht="14.25">
      <c r="A87" s="148" t="s">
        <v>117</v>
      </c>
      <c r="B87" s="149" t="s">
        <v>118</v>
      </c>
      <c r="C87" s="127"/>
      <c r="D87" s="150" t="s">
        <v>272</v>
      </c>
      <c r="E87" s="147" t="s">
        <v>273</v>
      </c>
    </row>
    <row r="88" spans="2:3" ht="14.25">
      <c r="B88" s="123"/>
      <c r="C88" s="127"/>
    </row>
    <row r="89" ht="14.25">
      <c r="B89" s="123"/>
    </row>
    <row r="90" ht="14.25">
      <c r="B90" s="123"/>
    </row>
    <row r="91" ht="14.25">
      <c r="B91" s="123"/>
    </row>
    <row r="92" ht="14.25">
      <c r="B92" s="123"/>
    </row>
    <row r="93" ht="14.25">
      <c r="B93" s="123"/>
    </row>
    <row r="94" ht="14.25">
      <c r="B94" s="123"/>
    </row>
    <row r="95" ht="14.25">
      <c r="B95" s="123"/>
    </row>
    <row r="96" ht="14.25">
      <c r="B96" s="123"/>
    </row>
    <row r="97" ht="14.25">
      <c r="B97" s="123"/>
    </row>
    <row r="98" ht="14.25">
      <c r="B98" s="123"/>
    </row>
    <row r="99" ht="14.25">
      <c r="B99" s="123"/>
    </row>
    <row r="100" ht="14.25">
      <c r="B100" s="123"/>
    </row>
    <row r="101" ht="14.25">
      <c r="B101" s="123"/>
    </row>
    <row r="102" ht="14.25">
      <c r="B102" s="123"/>
    </row>
    <row r="103" ht="14.25">
      <c r="B103" s="123"/>
    </row>
    <row r="104" ht="14.25">
      <c r="B104" s="123"/>
    </row>
    <row r="105" ht="14.25">
      <c r="B105" s="123"/>
    </row>
    <row r="106" ht="14.25">
      <c r="B106" s="123"/>
    </row>
    <row r="107" ht="14.25">
      <c r="B107" s="123"/>
    </row>
    <row r="108" ht="14.25">
      <c r="B108" s="123"/>
    </row>
    <row r="109" ht="14.25">
      <c r="B109" s="123"/>
    </row>
    <row r="110" ht="14.25">
      <c r="B110" s="123"/>
    </row>
    <row r="111" ht="14.25">
      <c r="B111" s="123"/>
    </row>
    <row r="112" ht="14.25">
      <c r="B112" s="123"/>
    </row>
    <row r="113" ht="14.25">
      <c r="B113" s="123"/>
    </row>
    <row r="114" ht="14.25">
      <c r="B114" s="123"/>
    </row>
    <row r="115" ht="14.25">
      <c r="B115" s="123"/>
    </row>
    <row r="116" ht="14.25">
      <c r="B116" s="123"/>
    </row>
    <row r="117" ht="14.25">
      <c r="B117" s="123"/>
    </row>
    <row r="118" ht="14.25">
      <c r="B118" s="123"/>
    </row>
    <row r="119" ht="14.25">
      <c r="B119" s="123"/>
    </row>
    <row r="120" ht="14.25">
      <c r="B120" s="123"/>
    </row>
    <row r="121" ht="14.25">
      <c r="B121" s="123"/>
    </row>
    <row r="122" ht="14.25">
      <c r="B122" s="123"/>
    </row>
    <row r="123" ht="14.25">
      <c r="B123" s="123"/>
    </row>
    <row r="124" ht="14.25">
      <c r="B124" s="123"/>
    </row>
    <row r="125" ht="14.25">
      <c r="B125" s="123"/>
    </row>
    <row r="126" ht="14.25">
      <c r="B126" s="123"/>
    </row>
    <row r="127" ht="14.25">
      <c r="B127" s="123"/>
    </row>
    <row r="128" ht="14.25">
      <c r="B128" s="123"/>
    </row>
    <row r="129" ht="14.25">
      <c r="B129" s="123"/>
    </row>
    <row r="130" ht="14.25">
      <c r="B130" s="123"/>
    </row>
    <row r="131" ht="14.25">
      <c r="B131" s="123"/>
    </row>
    <row r="132" ht="14.25">
      <c r="B132" s="123"/>
    </row>
    <row r="133" ht="14.25">
      <c r="B133" s="123"/>
    </row>
    <row r="134" ht="14.25">
      <c r="B134" s="123"/>
    </row>
    <row r="135" ht="14.25">
      <c r="B135" s="123"/>
    </row>
    <row r="136" ht="14.25">
      <c r="B136" s="123"/>
    </row>
    <row r="137" ht="14.25">
      <c r="B137" s="123"/>
    </row>
    <row r="138" ht="14.25">
      <c r="B138" s="123"/>
    </row>
    <row r="139" ht="14.25">
      <c r="B139" s="123"/>
    </row>
    <row r="140" ht="14.25">
      <c r="B140" s="123"/>
    </row>
    <row r="141" ht="14.25">
      <c r="B141" s="123"/>
    </row>
    <row r="142" ht="14.25">
      <c r="B142" s="123"/>
    </row>
    <row r="143" ht="14.25">
      <c r="B143" s="123"/>
    </row>
    <row r="144" ht="14.25">
      <c r="B144" s="123"/>
    </row>
    <row r="145" ht="14.25">
      <c r="B145" s="123"/>
    </row>
    <row r="146" ht="14.25">
      <c r="B146" s="123"/>
    </row>
    <row r="147" ht="14.25">
      <c r="B147" s="123"/>
    </row>
    <row r="148" ht="14.25">
      <c r="B148" s="123"/>
    </row>
    <row r="149" ht="14.25">
      <c r="B149" s="123"/>
    </row>
    <row r="150" ht="14.25">
      <c r="B150" s="123"/>
    </row>
    <row r="151" ht="14.25">
      <c r="B151" s="123"/>
    </row>
    <row r="152" ht="14.25">
      <c r="B152" s="123"/>
    </row>
    <row r="153" ht="14.25">
      <c r="B153" s="123"/>
    </row>
    <row r="154" ht="14.25">
      <c r="B154" s="123"/>
    </row>
    <row r="155" ht="14.25">
      <c r="B155" s="123"/>
    </row>
    <row r="156" ht="14.25">
      <c r="B156" s="123"/>
    </row>
    <row r="157" ht="14.25">
      <c r="B157" s="123"/>
    </row>
    <row r="158" ht="14.25">
      <c r="B158" s="123"/>
    </row>
    <row r="159" ht="14.25">
      <c r="B159" s="123"/>
    </row>
    <row r="160" ht="14.25">
      <c r="B160" s="123"/>
    </row>
    <row r="161" ht="14.25">
      <c r="B161" s="123"/>
    </row>
    <row r="162" ht="14.25">
      <c r="B162" s="123"/>
    </row>
    <row r="163" ht="14.25">
      <c r="B163" s="123"/>
    </row>
    <row r="164" ht="14.25">
      <c r="B164" s="123"/>
    </row>
    <row r="165" ht="14.25">
      <c r="B165" s="123"/>
    </row>
    <row r="166" ht="14.25">
      <c r="B166" s="123"/>
    </row>
    <row r="167" ht="14.25">
      <c r="B167" s="123"/>
    </row>
    <row r="168" ht="14.25">
      <c r="B168" s="123"/>
    </row>
    <row r="169" ht="14.25">
      <c r="B169" s="123"/>
    </row>
    <row r="170" ht="14.25">
      <c r="B170" s="123"/>
    </row>
    <row r="171" ht="14.25">
      <c r="B171" s="123"/>
    </row>
    <row r="172" ht="14.25">
      <c r="B172" s="123"/>
    </row>
    <row r="173" ht="14.25">
      <c r="B173" s="123"/>
    </row>
  </sheetData>
  <printOptions horizontalCentered="1"/>
  <pageMargins left="0.75" right="0.75" top="0.75" bottom="0.5" header="0.5" footer="0.5"/>
  <pageSetup firstPageNumber="37" useFirstPageNumber="1" horizontalDpi="600" verticalDpi="600" orientation="landscape" r:id="rId2"/>
  <headerFooter alignWithMargins="0">
    <oddHeader>&amp;C&amp;"Arial,Bold"Vermont School Libraries/Media Centers Not Reporting&amp;R&amp;"Arial,Bold"&amp;P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smcshane</dc:creator>
  <cp:keywords/>
  <dc:description/>
  <cp:lastModifiedBy>Sybil McShane</cp:lastModifiedBy>
  <cp:lastPrinted>2008-04-24T17:49:06Z</cp:lastPrinted>
  <dcterms:created xsi:type="dcterms:W3CDTF">2002-11-21T16:12:09Z</dcterms:created>
  <dcterms:modified xsi:type="dcterms:W3CDTF">2008-04-24T17:57:51Z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