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xr:revisionPtr revIDLastSave="0" documentId="8_{6BF484C1-EF13-4E65-AAB3-AAC6A8F00821}" xr6:coauthVersionLast="46" xr6:coauthVersionMax="46" xr10:uidLastSave="{00000000-0000-0000-0000-000000000000}"/>
  <bookViews>
    <workbookView xWindow="1620" yWindow="2175" windowWidth="22935" windowHeight="13785" xr2:uid="{3BCDD61B-1476-467C-8D06-80241CE93D3A}"/>
  </bookViews>
  <sheets>
    <sheet name="Economy" sheetId="7" r:id="rId1"/>
    <sheet name="Affordability" sheetId="4" r:id="rId2"/>
    <sheet name="Safe &amp; Healthy" sheetId="8" r:id="rId3"/>
    <sheet name="Modernization" sheetId="9" r:id="rId4"/>
    <sheet name="Reference" sheetId="10" state="hidden" r:id="rId5"/>
  </sheets>
  <definedNames>
    <definedName name="AgencyList">Agencies[Agency]</definedName>
    <definedName name="OutcomesList" localSheetId="1">#REF!</definedName>
    <definedName name="OutcomesList" localSheetId="0">#REF!</definedName>
    <definedName name="OutcomesList" localSheetId="3">#REF!</definedName>
    <definedName name="OutcomesList" localSheetId="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9" l="1"/>
  <c r="E20" i="9"/>
  <c r="I11" i="9"/>
  <c r="E11" i="9"/>
  <c r="I29" i="9"/>
  <c r="E29" i="9"/>
  <c r="E20" i="8"/>
  <c r="I20" i="8"/>
  <c r="I11" i="8"/>
  <c r="E11" i="8"/>
  <c r="I29" i="8"/>
  <c r="E29" i="8"/>
  <c r="E20" i="4"/>
  <c r="E29" i="4"/>
  <c r="E30" i="4"/>
  <c r="I30" i="4"/>
  <c r="I29" i="7"/>
  <c r="E29" i="7"/>
  <c r="E20" i="7"/>
  <c r="I20" i="7"/>
  <c r="I11" i="7"/>
  <c r="E11" i="7"/>
  <c r="I29" i="4"/>
  <c r="I20" i="4"/>
  <c r="I11" i="4"/>
  <c r="E11" i="4"/>
  <c r="I28" i="9"/>
  <c r="E28" i="9"/>
  <c r="I27" i="9"/>
  <c r="E27" i="9"/>
  <c r="I26" i="9"/>
  <c r="E26" i="9"/>
  <c r="I25" i="9"/>
  <c r="E25" i="9"/>
  <c r="I19" i="9"/>
  <c r="E19" i="9"/>
  <c r="I18" i="9"/>
  <c r="E18" i="9"/>
  <c r="I17" i="9"/>
  <c r="E17" i="9"/>
  <c r="I16" i="9"/>
  <c r="E16" i="9"/>
  <c r="I10" i="9"/>
  <c r="E10" i="9"/>
  <c r="I9" i="9"/>
  <c r="E9" i="9"/>
  <c r="I8" i="9"/>
  <c r="E8" i="9"/>
  <c r="I7" i="9"/>
  <c r="E7" i="9"/>
  <c r="I28" i="8"/>
  <c r="E28" i="8"/>
  <c r="I27" i="8"/>
  <c r="E27" i="8"/>
  <c r="I26" i="8"/>
  <c r="E26" i="8"/>
  <c r="I25" i="8"/>
  <c r="E25" i="8"/>
  <c r="I19" i="8"/>
  <c r="E19" i="8"/>
  <c r="I18" i="8"/>
  <c r="E18" i="8"/>
  <c r="I17" i="8"/>
  <c r="E17" i="8"/>
  <c r="I16" i="8"/>
  <c r="E16" i="8"/>
  <c r="I10" i="8"/>
  <c r="E10" i="8"/>
  <c r="I9" i="8"/>
  <c r="E9" i="8"/>
  <c r="I8" i="8"/>
  <c r="E8" i="8"/>
  <c r="I7" i="8"/>
  <c r="E7" i="8"/>
  <c r="I28" i="7"/>
  <c r="E28" i="7"/>
  <c r="I27" i="7"/>
  <c r="E27" i="7"/>
  <c r="I26" i="7"/>
  <c r="E26" i="7"/>
  <c r="I25" i="7"/>
  <c r="E25" i="7"/>
  <c r="I19" i="7"/>
  <c r="E19" i="7"/>
  <c r="I18" i="7"/>
  <c r="E18" i="7"/>
  <c r="I17" i="7"/>
  <c r="E17" i="7"/>
  <c r="I16" i="7"/>
  <c r="E16" i="7"/>
  <c r="I10" i="7"/>
  <c r="E10" i="7"/>
  <c r="I9" i="7"/>
  <c r="E9" i="7"/>
  <c r="I8" i="7"/>
  <c r="E8" i="7"/>
  <c r="I7" i="7"/>
  <c r="E7" i="7"/>
  <c r="I28" i="4"/>
  <c r="I27" i="4"/>
  <c r="I26" i="4"/>
  <c r="I25" i="4"/>
  <c r="I19" i="4"/>
  <c r="I18" i="4"/>
  <c r="I17" i="4"/>
  <c r="I16" i="4"/>
  <c r="I10" i="4"/>
  <c r="I9" i="4"/>
  <c r="I8" i="4"/>
  <c r="I7" i="4"/>
  <c r="E26" i="4"/>
  <c r="E27" i="4"/>
  <c r="E28" i="4"/>
  <c r="E25" i="4"/>
  <c r="E17" i="4"/>
  <c r="E18" i="4"/>
  <c r="E19" i="4"/>
  <c r="E16" i="4"/>
  <c r="E8" i="4"/>
  <c r="E9" i="4"/>
  <c r="E10" i="4"/>
  <c r="E7" i="4"/>
</calcChain>
</file>

<file path=xl/sharedStrings.xml><?xml version="1.0" encoding="utf-8"?>
<sst xmlns="http://schemas.openxmlformats.org/spreadsheetml/2006/main" count="214" uniqueCount="122">
  <si>
    <t>Agency of Administration - Department of Libraries</t>
  </si>
  <si>
    <t>Outcome</t>
  </si>
  <si>
    <t>Grow the Economy</t>
  </si>
  <si>
    <t>Indicators</t>
  </si>
  <si>
    <t>Size of workforce, Employer growth, Wage growth, Workforce gap</t>
  </si>
  <si>
    <t>Strategy 1</t>
  </si>
  <si>
    <t>Performance Measure</t>
  </si>
  <si>
    <t>Current</t>
  </si>
  <si>
    <t>Target</t>
  </si>
  <si>
    <t>Strategy</t>
  </si>
  <si>
    <t>Action</t>
  </si>
  <si>
    <t>By Date</t>
  </si>
  <si>
    <t>Promote LearningExpress business and employment resources through newsletter articles, listservs, consultations, marketing materials</t>
  </si>
  <si>
    <t>Promote Universal Class business and employment instruction through newsletter articles, listservs, consultations, marketing materials</t>
  </si>
  <si>
    <t>Strategy 2</t>
  </si>
  <si>
    <t>Strategy 3</t>
  </si>
  <si>
    <t>Pursue partnerships and opportunites with VLCT</t>
  </si>
  <si>
    <t>Pursue a partnership with ACCD/refugee resettlement on joint campaign to improve access for refugee communities. </t>
  </si>
  <si>
    <t>Make Vermont More Affordable</t>
  </si>
  <si>
    <t>Avg % of household income spent on: healthcare, housing, taxes and fees, childcare, transport, food; % annual change in avg median income vs. CPI</t>
  </si>
  <si>
    <t>3% increase</t>
  </si>
  <si>
    <t>Promote Universal class through listservs, newsletter, and public libraries with marketing materials</t>
  </si>
  <si>
    <t>Promote LearningExpresss through listservs, newsletter, and public libraries with marketing materials</t>
  </si>
  <si>
    <t>Promote Vermont Online Library through listservs, newsletter, and public libraries with marketing materials</t>
  </si>
  <si>
    <t>Promote Interlibrary loan through public libraries</t>
  </si>
  <si>
    <t>Increase outreach connections to medical, non-profit, state, and local groups for ABLE Services</t>
  </si>
  <si>
    <t>ABLE Users circulation requests</t>
  </si>
  <si>
    <t>Assess and revise reader's advisory services to ABLE users regarding holdings, genres, and readers perferences</t>
  </si>
  <si>
    <t>Build Safe and Healthy Communities</t>
  </si>
  <si>
    <t>% of population at or below 200% FPL, rate of homelessness/housing stability, % of population with access to comprehensive healthcare, SNAP enrollment, public safety measure (still TBD)</t>
  </si>
  <si>
    <t>Reduce wood smoke air pollution in Vermont communities</t>
  </si>
  <si>
    <t>Actions</t>
  </si>
  <si>
    <t>Due Date</t>
  </si>
  <si>
    <t>Circulation (check outs) of moisture meters</t>
  </si>
  <si>
    <t>Improved air quality in problem communities</t>
  </si>
  <si>
    <t>Promote health and wellness outcomes through literacy, social equity resources, mental health resources</t>
  </si>
  <si>
    <t>Promote through DCF field offices, public libraries. Fund expansion of program.</t>
  </si>
  <si>
    <t>Modernize and Improve Government</t>
  </si>
  <si>
    <t># of interactions with govt to resolve an issue, Customer satisfaction measure of 90%, Employee engagement score, Equitable access to govt services</t>
  </si>
  <si>
    <t>Upgrade the Department of Libraries website to improve ADA compliance and site usability</t>
  </si>
  <si>
    <t>Migration to new platform</t>
  </si>
  <si>
    <t>Contact NIC and schedule date</t>
  </si>
  <si>
    <t>Issuance of State Library cards to state employees</t>
  </si>
  <si>
    <t>Promotion of resources and services connected with the state library card to state employees</t>
  </si>
  <si>
    <t>Complete CRM RFP, plan and execute implementation</t>
  </si>
  <si>
    <t>Agency</t>
  </si>
  <si>
    <t>Agency of Administration</t>
  </si>
  <si>
    <t>Agency of Administration - Department of Buildings &amp; General Services</t>
  </si>
  <si>
    <t>Agency of Administration - Department of Finance &amp; Management</t>
  </si>
  <si>
    <t>Agency of Administration - Department of Human Resources</t>
  </si>
  <si>
    <t>Agency of Administration - Department of Taxes</t>
  </si>
  <si>
    <t>Agency of Agriculture, Food &amp; Markets</t>
  </si>
  <si>
    <t>Agency of Commerce &amp; Community Development</t>
  </si>
  <si>
    <t>Agency of Commerce &amp; Community Development - Department of Economic Development</t>
  </si>
  <si>
    <t>Agency of Commerce &amp; Community Development - Department of Housing &amp; Community Development</t>
  </si>
  <si>
    <t>Agency of Commerce &amp; Community Development - Department of Tourism &amp; Marketing</t>
  </si>
  <si>
    <t>Agency of Digital Services</t>
  </si>
  <si>
    <t>Agency of Education</t>
  </si>
  <si>
    <t>Agency of Human Services</t>
  </si>
  <si>
    <t>Agency of Human Services - Department for Children &amp; Families</t>
  </si>
  <si>
    <t>Agency of Human Services - Department of Corrections</t>
  </si>
  <si>
    <t>Agency of Human Services - Department of Disabilities, Aging &amp; Independent Living</t>
  </si>
  <si>
    <t>Agency of Human Services - Department of Health</t>
  </si>
  <si>
    <t>Agency of Human Services - Department of Mental Health</t>
  </si>
  <si>
    <t>Agency of Human Services - Department of Vermont Health Access</t>
  </si>
  <si>
    <t>Agency of Natural Resources</t>
  </si>
  <si>
    <t>Agency of Natural Resources - Department of Environmental Conservation</t>
  </si>
  <si>
    <t>Agency of Natural Resources - Department of Fish &amp; Wildlife</t>
  </si>
  <si>
    <t>Agency of Natural Resources - Department of Forests, Parks &amp; Recreation</t>
  </si>
  <si>
    <t>Agency of Transportation</t>
  </si>
  <si>
    <t>Department of Financial Regulation</t>
  </si>
  <si>
    <t>Department of Labor</t>
  </si>
  <si>
    <t>Departmeht of Liquor and Lottery</t>
  </si>
  <si>
    <t>Department of Public Safety</t>
  </si>
  <si>
    <t>Department of Public Service</t>
  </si>
  <si>
    <t>Natural Resources Board</t>
  </si>
  <si>
    <t>ABLE Active Users</t>
  </si>
  <si>
    <t xml:space="preserve">Circulation of grief/loss books through DCF / foster collaboration program </t>
  </si>
  <si>
    <t>Number of hosted VTLIB events on special topics and serving special populations, such as Veterans, mental health, VT health connect, etc.</t>
  </si>
  <si>
    <t>Assess needs for special population services and promote events.</t>
  </si>
  <si>
    <t>Provide tools and resources for better customer service to state government entities, libraries, and the public</t>
  </si>
  <si>
    <t>Look for grants to expand program</t>
  </si>
  <si>
    <t>Promote program to libraries</t>
  </si>
  <si>
    <t>Get air pollution numbers from DEC</t>
  </si>
  <si>
    <t>Number of submissions for Universal Class instruction related to business and jobs</t>
  </si>
  <si>
    <t>LearningExpress business and job resources accessed</t>
  </si>
  <si>
    <t>Target marketing for both resources through Vermont Commission on Women, Native American Affairs, Refugee Resettlement Program, and associated NGOs</t>
  </si>
  <si>
    <t xml:space="preserve">Increase ABLE usage to supplant expensive purchases of materials such as audio and braille by medically qualified Vermonters </t>
  </si>
  <si>
    <t>Promote collection holdings for latest titles, specific collections, and resources</t>
  </si>
  <si>
    <t>Youth programs at public libraries</t>
  </si>
  <si>
    <t>Youth Services consulting with libraries on the importance of programming for literacy</t>
  </si>
  <si>
    <t>Offer and promote additional learning opportunities</t>
  </si>
  <si>
    <t>Advance participation in topics on cultural &amp; societal topics, current events</t>
  </si>
  <si>
    <t>TBD</t>
  </si>
  <si>
    <t xml:space="preserve"> ADA compliance level </t>
  </si>
  <si>
    <t>Assess feasibility of ABLE library website as a separate site to enhance usability/compliance for special audience</t>
  </si>
  <si>
    <t>Below A</t>
  </si>
  <si>
    <t>Compare to WCAG 2.0 compliance metrics</t>
  </si>
  <si>
    <t xml:space="preserve">Number of connections to and collaborations with state government entities on library services for underserved populations </t>
  </si>
  <si>
    <t>Network with potential state partners to build partnerships</t>
  </si>
  <si>
    <t>Modernize Grants to Libraries program</t>
  </si>
  <si>
    <t>Successful online completion of grants</t>
  </si>
  <si>
    <t>Set up processes to make grant application easy to understand and navigate</t>
  </si>
  <si>
    <t>Provide support to grantees in form of webinars, documentation, office hours, etc.</t>
  </si>
  <si>
    <t>Clearly communicate  requirements, processes, deadlines, etc. to potential grantees</t>
  </si>
  <si>
    <t>ABLE Active Institutional Accounts</t>
  </si>
  <si>
    <t>10% increase</t>
  </si>
  <si>
    <t>20% increase</t>
  </si>
  <si>
    <t>Number of Collaborations/Parternships across Federal/State/ Non-profit business affiliates</t>
  </si>
  <si>
    <t xml:space="preserve">Increase usage of VTLIB services for Workforce &amp; Job seekers and Small Business &amp; Entrepenuership resources </t>
  </si>
  <si>
    <t>Users accessing lessons on Universal Class, saving money on online classes</t>
  </si>
  <si>
    <t>User sessions on Learning Express, saving money on test prep, certification prep, helping to get a better job</t>
  </si>
  <si>
    <t>Users sessions on Vermont Online Library, getting trusted health and wellness, business, other information</t>
  </si>
  <si>
    <t>Interlibrary loan transactions, saving money on online book purchases</t>
  </si>
  <si>
    <t>Target marketing of services to diverse audiences to expand reach to eligible users at schools, long term care facilities, optometrists and ophthalmologists</t>
  </si>
  <si>
    <t>Number of hosted  VTLIB  justice, equity, diversity, and inclusion events</t>
  </si>
  <si>
    <t>Number of sponsored  justice, equity, diversity, and inclusion events (VTLIB supported participation or programming)</t>
  </si>
  <si>
    <t>Number of libraries participating in ongoing Moisture Meter Program collaboration with ANR DEC Air Quality Division</t>
  </si>
  <si>
    <t>Implement robust library-specific CRM system for consultations</t>
  </si>
  <si>
    <t>AA</t>
  </si>
  <si>
    <t>In process</t>
  </si>
  <si>
    <t>Increase usage of VTLIB statewide resources that save money for the end-user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</si>
</sst>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/dd/yy;@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</fills>
  <borders count="8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9" tint="0.39997558519241921"/>
      </left>
      <right/>
      <top/>
      <bottom/>
      <diagonal/>
    </border>
    <border>
      <left style="thin">
        <color theme="6" tint="0.3999755851924192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6" fillId="5" borderId="2" xfId="0" applyFont="1" applyFill="1" applyBorder="1"/>
    <xf numFmtId="0" fontId="3" fillId="6" borderId="3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6" fillId="7" borderId="3" xfId="0" applyFont="1" applyFill="1" applyBorder="1"/>
    <xf numFmtId="0" fontId="3" fillId="8" borderId="4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6" fillId="9" borderId="4" xfId="0" applyFont="1" applyFill="1" applyBorder="1"/>
    <xf numFmtId="0" fontId="8" fillId="0" borderId="0" xfId="0" applyFont="1" applyAlignment="1">
      <alignment horizontal="left" vertical="top"/>
    </xf>
    <xf numFmtId="0" fontId="5" fillId="2" borderId="0" xfId="0" applyFont="1" applyFill="1" applyBorder="1" applyProtection="1"/>
    <xf numFmtId="0" fontId="6" fillId="3" borderId="1" xfId="0" applyFont="1" applyFill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3" fillId="2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7" fillId="2" borderId="0" xfId="0" applyFont="1" applyFill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6" fillId="7" borderId="0" xfId="0" applyFont="1" applyFill="1" applyBorder="1"/>
    <xf numFmtId="0" fontId="5" fillId="8" borderId="0" xfId="0" applyFont="1" applyFill="1" applyBorder="1" applyAlignment="1">
      <alignment horizontal="left" vertical="center"/>
    </xf>
    <xf numFmtId="0" fontId="6" fillId="9" borderId="0" xfId="0" applyFont="1" applyFill="1" applyBorder="1"/>
    <xf numFmtId="14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7" borderId="6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6" fillId="9" borderId="7" xfId="0" applyFont="1" applyFill="1" applyBorder="1" applyAlignment="1" applyProtection="1">
      <alignment horizontal="left" vertical="center"/>
      <protection locked="0"/>
    </xf>
    <xf numFmtId="0" fontId="6" fillId="9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center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alignment horizontal="center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alignment horizontal="center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numFmt numFmtId="19" formatCode="m/d/yyyy"/>
      <alignment horizontal="center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9" formatCode="m/d/yyyy"/>
      <alignment horizontal="center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9" formatCode="m/d/yyyy"/>
      <alignment horizontal="center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alignment horizontal="center" textRotation="0" indent="0" justifyLastLine="0" shrinkToFit="0" readingOrder="0"/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alignment horizontal="center" textRotation="0" indent="0" justifyLastLine="0" shrinkToFit="0" readingOrder="0"/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protection locked="1" hidden="0"/>
    </dxf>
    <dxf>
      <numFmt numFmtId="19" formatCode="m/d/yyyy"/>
      <alignment horizontal="center" textRotation="0" indent="0" justifyLastLine="0" shrinkToFit="0" readingOrder="0"/>
      <protection locked="0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protection locked="1" hidden="0"/>
    </dxf>
    <dxf>
      <protection locked="1" hidden="0"/>
    </dxf>
    <dxf>
      <numFmt numFmtId="19" formatCode="m/d/yyyy"/>
      <alignment horizontal="center" textRotation="0" indent="0" justifyLastLine="0" shrinkToFit="0" readingOrder="0"/>
      <protection locked="0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protection locked="1" hidden="0"/>
    </dxf>
    <dxf>
      <protection locked="1" hidden="0"/>
    </dxf>
    <dxf>
      <numFmt numFmtId="19" formatCode="m/d/yyyy"/>
      <alignment horizontal="center" textRotation="0" indent="0" justifyLastLine="0" shrinkToFit="0" readingOrder="0"/>
      <protection locked="0" hidden="0"/>
    </dxf>
    <dxf>
      <protection locked="0" hidden="0"/>
    </dxf>
    <dxf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protection locked="1" hidden="0"/>
    </dxf>
    <dxf>
      <alignment horizontal="center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alignment horizontal="center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alignment horizontal="center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</dxfs>
  <tableStyles count="1" defaultTableStyle="TableStyleMedium2" defaultPivotStyle="PivotStyleLight16">
    <tableStyle name="Invisible" pivot="0" table="0" count="0" xr9:uid="{8362A4D6-2DCD-4ADE-868B-D308952C4B6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70DBD9E-84C6-4525-8E23-087F1F29A634}" name="EconStrat1Meas" displayName="EconStrat1Meas" ref="B6:E11" totalsRowShown="0" headerRowDxfId="97">
  <autoFilter ref="B6:E11" xr:uid="{A0AFABB3-C4F6-449F-81C6-58A7619A4A94}">
    <filterColumn colId="0" hiddenButton="1"/>
    <filterColumn colId="1" hiddenButton="1"/>
    <filterColumn colId="2" hiddenButton="1"/>
    <filterColumn colId="3" hiddenButton="1"/>
  </autoFilter>
  <tableColumns count="4">
    <tableColumn id="1" xr3:uid="{A6AD80D1-5866-47E9-8538-D8EFFEF9C952}" name="Performance Measure" dataDxfId="96"/>
    <tableColumn id="4" xr3:uid="{58E17237-A724-4959-BC06-49AE0436A5EF}" name="Current" dataDxfId="95"/>
    <tableColumn id="2" xr3:uid="{05FE7380-0DA3-4D2C-97F3-6388E751F25F}" name="Target" dataDxfId="94"/>
    <tableColumn id="3" xr3:uid="{0495F698-0ABD-4616-BC0D-DF7B98B41BA3}" name="Strategy">
      <calculatedColumnFormula>_xlfn.XLOOKUP("Strategy 1",$A:$A,$B:$B)</calculatedColumnFormula>
    </tableColumn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33D6EFE-C00F-4221-A254-4C200A490645}" name="AffordStrat1Actions" displayName="AffordStrat1Actions" ref="G6:I11" totalsRowShown="0" headerRowDxfId="58" dataDxfId="57">
  <autoFilter ref="G6:I11" xr:uid="{C33D6EFE-C00F-4221-A254-4C200A490645}">
    <filterColumn colId="0" hiddenButton="1"/>
    <filterColumn colId="1" hiddenButton="1"/>
    <filterColumn colId="2" hiddenButton="1"/>
  </autoFilter>
  <tableColumns count="3">
    <tableColumn id="1" xr3:uid="{B0A43D29-AD9D-4AF4-950C-2B2DD53C7E35}" name="Action" dataDxfId="56"/>
    <tableColumn id="3" xr3:uid="{8A5BC5B8-E86D-45EA-93A9-89DE21AE82B6}" name="By Date" dataDxfId="55"/>
    <tableColumn id="2" xr3:uid="{B8455072-6ABA-4BD9-A0CF-E65928B0D162}" name="Strategy" dataDxfId="54">
      <calculatedColumnFormula>_xlfn.XLOOKUP("Strategy 1",$A:$A,$B:$B)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66F6BF9-1596-4282-AFA0-8649115984A0}" name="AffordStrat2Actions" displayName="AffordStrat2Actions" ref="G15:I20" totalsRowShown="0" headerRowDxfId="53" dataDxfId="52">
  <autoFilter ref="G15:I20" xr:uid="{366F6BF9-1596-4282-AFA0-8649115984A0}">
    <filterColumn colId="0" hiddenButton="1"/>
    <filterColumn colId="1" hiddenButton="1"/>
    <filterColumn colId="2" hiddenButton="1"/>
  </autoFilter>
  <tableColumns count="3">
    <tableColumn id="1" xr3:uid="{DDCA4F82-F1EB-47E0-9D7B-DCE25DAE5BBE}" name="Action" dataDxfId="51"/>
    <tableColumn id="4" xr3:uid="{FF983170-3EC0-4F49-A0FD-131F6CEC5B3D}" name="By Date" dataDxfId="50"/>
    <tableColumn id="2" xr3:uid="{117C4D77-72C7-43D9-9BB2-58802897E65A}" name="Strategy" dataDxfId="49">
      <calculatedColumnFormula>_xlfn.XLOOKUP("Strategy 2",$A:$A,$B:$B)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DEF5E27-3ADC-4192-88B1-B108EFE3ED18}" name="AffordStrat3Actions" displayName="AffordStrat3Actions" ref="G24:I30" totalsRowShown="0" headerRowDxfId="48" dataDxfId="47">
  <autoFilter ref="G24:I30" xr:uid="{4DEF5E27-3ADC-4192-88B1-B108EFE3ED18}">
    <filterColumn colId="0" hiddenButton="1"/>
    <filterColumn colId="1" hiddenButton="1"/>
    <filterColumn colId="2" hiddenButton="1"/>
  </autoFilter>
  <tableColumns count="3">
    <tableColumn id="1" xr3:uid="{B0CB1300-6C72-4B78-81C0-1D6D5877EE25}" name="Action" dataDxfId="46"/>
    <tableColumn id="3" xr3:uid="{ED2777A2-6487-495A-BCC5-B0BD6F9FCC41}" name="By Date" dataDxfId="45"/>
    <tableColumn id="2" xr3:uid="{D45B09C2-4FDB-4455-90EA-3604AF670728}" name="Strategy" dataDxfId="44">
      <calculatedColumnFormula>_xlfn.XLOOKUP("Strategy 3",$A:$A,$B:$B)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E78D8FE-9C7F-40F9-9921-D97FE5A1D575}" name="VulnerableStrat1Meas" displayName="VulnerableStrat1Meas" ref="B6:E11" totalsRowShown="0" headerRowDxfId="43">
  <autoFilter ref="B6:E11" xr:uid="{A0AFABB3-C4F6-449F-81C6-58A7619A4A94}">
    <filterColumn colId="0" hiddenButton="1"/>
    <filterColumn colId="1" hiddenButton="1"/>
    <filterColumn colId="2" hiddenButton="1"/>
    <filterColumn colId="3" hiddenButton="1"/>
  </autoFilter>
  <tableColumns count="4">
    <tableColumn id="1" xr3:uid="{EEB37D3B-B80A-41D1-82F1-2B4E6DF8E5BD}" name="Performance Measure" dataDxfId="42"/>
    <tableColumn id="4" xr3:uid="{112531A5-987F-4F9F-8B30-C2B3D108D0E3}" name="Current" dataDxfId="41"/>
    <tableColumn id="2" xr3:uid="{997E7006-F9F9-43BA-BEB5-56FABF893F4C}" name="Target" dataDxfId="40"/>
    <tableColumn id="3" xr3:uid="{60016DAA-98B4-4B8C-8DDF-52557227EEB1}" name="Strategy">
      <calculatedColumnFormula>_xlfn.XLOOKUP("Strategy 1",$A:$A,$B:$B)</calculatedColumnFormula>
    </tableColumn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1184BE9-8A54-4A6C-BF2C-F707D01E5BBA}" name="VulnerableStrat2Meas" displayName="VulnerableStrat2Meas" ref="B15:E20" totalsRowShown="0" headerRowDxfId="39">
  <autoFilter ref="B15:E20" xr:uid="{A2606C79-D619-4F4B-9590-FC542F654C38}">
    <filterColumn colId="0" hiddenButton="1"/>
    <filterColumn colId="1" hiddenButton="1"/>
    <filterColumn colId="2" hiddenButton="1"/>
    <filterColumn colId="3" hiddenButton="1"/>
  </autoFilter>
  <tableColumns count="4">
    <tableColumn id="1" xr3:uid="{0414955E-362C-4F37-9470-00F200C6223F}" name="Performance Measure" dataDxfId="38"/>
    <tableColumn id="4" xr3:uid="{813F3AEF-01F4-4050-B92A-0D51FCA2486A}" name="Current" dataDxfId="37"/>
    <tableColumn id="2" xr3:uid="{BFAA91CD-6BC9-4A1E-AB64-570B4BE21654}" name="Target" dataDxfId="36"/>
    <tableColumn id="3" xr3:uid="{75D537D4-25FB-4F90-9B41-61190B54E1CE}" name="Strategy">
      <calculatedColumnFormula>_xlfn.XLOOKUP("Strategy 2",$A:$A,$B:$B)</calculatedColumnFormula>
    </tableColumn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2453FA0-7180-4B5F-B2FF-AC3AF345C7DF}" name="VulnerableStrat3Meas" displayName="VulnerableStrat3Meas" ref="B24:E29" totalsRowShown="0" headerRowDxfId="35">
  <autoFilter ref="B24:E29" xr:uid="{0DE20099-95E7-4642-B339-F2E0BF3FBE77}">
    <filterColumn colId="0" hiddenButton="1"/>
    <filterColumn colId="1" hiddenButton="1"/>
    <filterColumn colId="2" hiddenButton="1"/>
    <filterColumn colId="3" hiddenButton="1"/>
  </autoFilter>
  <tableColumns count="4">
    <tableColumn id="1" xr3:uid="{E0BE2581-C137-4BC2-9A5B-88AF0CDC0983}" name="Performance Measure" dataDxfId="34"/>
    <tableColumn id="4" xr3:uid="{E462B1AF-2B15-4173-8433-138EB2E51707}" name="Current" dataDxfId="33"/>
    <tableColumn id="2" xr3:uid="{07D5FA94-46D9-449E-8B3A-A48E15506230}" name="Target" dataDxfId="32"/>
    <tableColumn id="3" xr3:uid="{C5CD064A-5DF2-42BF-90D8-8311E78B7DCE}" name="Strategy">
      <calculatedColumnFormula>_xlfn.XLOOKUP("Strategy 3",$A:$A,$B:$B)</calculatedColumnFormula>
    </tableColumn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1AAB97E-99F8-46E2-857E-56D433B2BFBF}" name="VulnerableStrat1Actions" displayName="VulnerableStrat1Actions" ref="G6:I11" totalsRowShown="0" headerRowDxfId="31">
  <autoFilter ref="G6:I11" xr:uid="{C33D6EFE-C00F-4221-A254-4C200A490645}">
    <filterColumn colId="0" hiddenButton="1"/>
    <filterColumn colId="1" hiddenButton="1"/>
    <filterColumn colId="2" hiddenButton="1"/>
  </autoFilter>
  <tableColumns count="3">
    <tableColumn id="1" xr3:uid="{B7730100-CD56-4FBD-8EB2-16269B5B9065}" name="Actions" dataDxfId="30"/>
    <tableColumn id="3" xr3:uid="{EB73D5EA-3FB9-4939-815C-DEA387AE513D}" name="Due Date" dataDxfId="29"/>
    <tableColumn id="2" xr3:uid="{4400E22C-AE21-4C20-99FA-72175DFE0A0C}" name="Strategy">
      <calculatedColumnFormula>_xlfn.XLOOKUP("Strategy 1",$A:$A,$B:$B)</calculatedColumnFormula>
    </tableColumn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0777578-F6E0-4425-8585-989B6222BBDE}" name="VulnerableStrat2Actions" displayName="VulnerableStrat2Actions" ref="G15:I20" totalsRowShown="0" headerRowDxfId="28">
  <autoFilter ref="G15:I20" xr:uid="{366F6BF9-1596-4282-AFA0-8649115984A0}">
    <filterColumn colId="0" hiddenButton="1"/>
    <filterColumn colId="1" hiddenButton="1"/>
    <filterColumn colId="2" hiddenButton="1"/>
  </autoFilter>
  <tableColumns count="3">
    <tableColumn id="1" xr3:uid="{2A19C3E5-B470-471D-AD7B-F53721D7443C}" name="Actions" dataDxfId="27"/>
    <tableColumn id="3" xr3:uid="{3C88E286-74F2-4FA6-93F1-2DCF904E6578}" name="Due Date" dataDxfId="26"/>
    <tableColumn id="2" xr3:uid="{EC627428-0F00-4276-A577-C95511991493}" name="Strategy">
      <calculatedColumnFormula>_xlfn.XLOOKUP("Strategy 2",$A:$A,$B:$B)</calculatedColumnFormula>
    </tableColumn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4FF9F7D-D924-4EDB-BD42-7CD895F188F7}" name="VulnerableStrat3Actions" displayName="VulnerableStrat3Actions" ref="G24:I29" totalsRowShown="0" headerRowDxfId="25">
  <autoFilter ref="G24:I29" xr:uid="{4DEF5E27-3ADC-4192-88B1-B108EFE3ED18}">
    <filterColumn colId="0" hiddenButton="1"/>
    <filterColumn colId="1" hiddenButton="1"/>
    <filterColumn colId="2" hiddenButton="1"/>
  </autoFilter>
  <tableColumns count="3">
    <tableColumn id="1" xr3:uid="{1C007FC8-FDC2-46B9-BFEE-25424F32EB85}" name="Actions" dataDxfId="24"/>
    <tableColumn id="3" xr3:uid="{2D0FB16B-6A18-496A-BD05-F37D3494F25E}" name="Due Date" dataDxfId="23"/>
    <tableColumn id="2" xr3:uid="{995C9DF4-DC80-4421-8EB6-CD1EF8BCF221}" name="Strategy">
      <calculatedColumnFormula>_xlfn.XLOOKUP("Strategy 3",$A:$A,$B:$B)</calculatedColumnFormula>
    </tableColumn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71A216FC-3EEC-4019-86EE-FF5241976360}" name="ModernStrat1Meas" displayName="ModernStrat1Meas" ref="B6:E11" totalsRowShown="0" headerRowDxfId="22">
  <autoFilter ref="B6:E11" xr:uid="{A0AFABB3-C4F6-449F-81C6-58A7619A4A94}">
    <filterColumn colId="0" hiddenButton="1"/>
    <filterColumn colId="1" hiddenButton="1"/>
    <filterColumn colId="2" hiddenButton="1"/>
    <filterColumn colId="3" hiddenButton="1"/>
  </autoFilter>
  <tableColumns count="4">
    <tableColumn id="1" xr3:uid="{6F9CFACE-B633-4B05-9095-C25ED4B2A627}" name="Performance Measure" dataDxfId="21"/>
    <tableColumn id="4" xr3:uid="{9F796BD5-5A71-4F08-97B9-AA71939FE745}" name="Current" dataDxfId="20"/>
    <tableColumn id="2" xr3:uid="{C42BDA5A-D70C-4542-87B2-8E936FDB6080}" name="Target" dataDxfId="19"/>
    <tableColumn id="3" xr3:uid="{5DFFB106-B70E-487F-BD0F-5120ED60FBEA}" name="Strategy">
      <calculatedColumnFormula>_xlfn.XLOOKUP("Strategy 1",$A:$A,$B:$B)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16F2225-9364-48E2-B10B-F1A39BCBA5CA}" name="EconStrat2Meas" displayName="EconStrat2Meas" ref="B15:E20" totalsRowShown="0" headerRowDxfId="93">
  <autoFilter ref="B15:E20" xr:uid="{A2606C79-D619-4F4B-9590-FC542F654C38}">
    <filterColumn colId="0" hiddenButton="1"/>
    <filterColumn colId="1" hiddenButton="1"/>
    <filterColumn colId="2" hiddenButton="1"/>
    <filterColumn colId="3" hiddenButton="1"/>
  </autoFilter>
  <tableColumns count="4">
    <tableColumn id="1" xr3:uid="{096A4F12-4DF7-4BC5-BF79-712D547AFA94}" name="Performance Measure" dataDxfId="92"/>
    <tableColumn id="4" xr3:uid="{B7F25F80-84BF-4EA8-8EA0-78DF4A2A6E60}" name="Current" dataDxfId="91"/>
    <tableColumn id="2" xr3:uid="{F4538992-EB1D-4284-A5D0-BF4E6A98E685}" name="Target" dataDxfId="90"/>
    <tableColumn id="3" xr3:uid="{9B06B12B-8710-4A3E-8B7F-E095A554CA1A}" name="Strategy">
      <calculatedColumnFormula>_xlfn.XLOOKUP("Strategy 2",$A:$A,$B:$B)</calculatedColumnFormula>
    </tableColumn>
  </tableColumns>
  <tableStyleInfo name="TableStyleMedium3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69D76AE-6FA6-4B59-82AD-B6F904957E73}" name="ModernStrat2Meas" displayName="ModernStrat2Meas" ref="B15:E20" totalsRowShown="0" headerRowDxfId="18">
  <autoFilter ref="B15:E20" xr:uid="{A2606C79-D619-4F4B-9590-FC542F654C38}">
    <filterColumn colId="0" hiddenButton="1"/>
    <filterColumn colId="1" hiddenButton="1"/>
    <filterColumn colId="2" hiddenButton="1"/>
    <filterColumn colId="3" hiddenButton="1"/>
  </autoFilter>
  <tableColumns count="4">
    <tableColumn id="1" xr3:uid="{BC37B691-882B-4D1C-9B30-703596CA1120}" name="Performance Measure" dataDxfId="17"/>
    <tableColumn id="4" xr3:uid="{F9A072B1-1E5D-4DED-A457-94C3F47CBD6A}" name="Current" dataDxfId="16"/>
    <tableColumn id="2" xr3:uid="{BF3AED2A-0D2C-415A-A26F-4AE715289393}" name="Target" dataDxfId="15"/>
    <tableColumn id="3" xr3:uid="{609CDBE2-702C-4127-B630-3DDB2F368577}" name="Strategy">
      <calculatedColumnFormula>_xlfn.XLOOKUP("Strategy 2",$A:$A,$B:$B)</calculatedColumnFormula>
    </tableColumn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0A5CFF5-8DA7-4FC7-84B5-EAB425F7FCCE}" name="ModernStrat3Meas" displayName="ModernStrat3Meas" ref="B24:E29" totalsRowShown="0" headerRowDxfId="14">
  <autoFilter ref="B24:E29" xr:uid="{0DE20099-95E7-4642-B339-F2E0BF3FBE77}">
    <filterColumn colId="0" hiddenButton="1"/>
    <filterColumn colId="1" hiddenButton="1"/>
    <filterColumn colId="2" hiddenButton="1"/>
    <filterColumn colId="3" hiddenButton="1"/>
  </autoFilter>
  <tableColumns count="4">
    <tableColumn id="1" xr3:uid="{02FEEFDC-A607-435E-A9C0-CF88D8D44D7E}" name="Performance Measure" dataDxfId="13"/>
    <tableColumn id="4" xr3:uid="{6C1A2AFB-DC32-43AD-9D87-D56C11885EF2}" name="Current" dataDxfId="12"/>
    <tableColumn id="2" xr3:uid="{75DDA24C-68AE-4EDE-B255-AB9D4717790E}" name="Target" dataDxfId="11"/>
    <tableColumn id="3" xr3:uid="{87278567-297B-47DF-A269-954836DDDB9F}" name="Strategy">
      <calculatedColumnFormula>_xlfn.XLOOKUP("Strategy 3",$A:$A,$B:$B)</calculatedColumnFormula>
    </tableColumn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277268F-5AC5-44F6-A755-EFCDC2F10344}" name="ModernStrat1Actions" displayName="ModernStrat1Actions" ref="G6:I11" totalsRowShown="0" headerRowDxfId="10">
  <autoFilter ref="G6:I11" xr:uid="{C33D6EFE-C00F-4221-A254-4C200A490645}">
    <filterColumn colId="0" hiddenButton="1"/>
    <filterColumn colId="1" hiddenButton="1"/>
    <filterColumn colId="2" hiddenButton="1"/>
  </autoFilter>
  <tableColumns count="3">
    <tableColumn id="1" xr3:uid="{C12C3846-8281-417F-BD98-8F787AEA0B0D}" name="Action" dataDxfId="9"/>
    <tableColumn id="3" xr3:uid="{7A553118-32B3-4868-9396-D352910FBB68}" name="By Date" dataDxfId="8"/>
    <tableColumn id="2" xr3:uid="{7DF55FFE-BEF8-485A-ADF8-71945D282F36}" name="Strategy">
      <calculatedColumnFormula>_xlfn.XLOOKUP("Strategy 1",$A:$A,$B:$B)</calculatedColumnFormula>
    </tableColumn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004BE02-7C6D-4CC8-AC50-73F6567471DF}" name="ModernStrat2Actions" displayName="ModernStrat2Actions" ref="G15:I20" totalsRowShown="0" headerRowDxfId="7">
  <autoFilter ref="G15:I20" xr:uid="{366F6BF9-1596-4282-AFA0-8649115984A0}">
    <filterColumn colId="0" hiddenButton="1"/>
    <filterColumn colId="1" hiddenButton="1"/>
    <filterColumn colId="2" hiddenButton="1"/>
  </autoFilter>
  <tableColumns count="3">
    <tableColumn id="1" xr3:uid="{2FC9A4C9-D6FE-467A-897F-0835C1115DF8}" name="Action" dataDxfId="6"/>
    <tableColumn id="3" xr3:uid="{84C86B93-2968-4D55-8DB1-80E96558E130}" name="By Date" dataDxfId="5"/>
    <tableColumn id="2" xr3:uid="{2489CA04-B30F-4261-9EF5-E1F303D6DE60}" name="Strategy">
      <calculatedColumnFormula>_xlfn.XLOOKUP("Strategy 2",$A:$A,$B:$B)</calculatedColumnFormula>
    </tableColumn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A56F2C1-EF6F-4BCE-88B1-7FD037A4AE33}" name="ModernStrat3Actions" displayName="ModernStrat3Actions" ref="G24:I29" totalsRowShown="0" headerRowDxfId="4">
  <autoFilter ref="G24:I29" xr:uid="{4DEF5E27-3ADC-4192-88B1-B108EFE3ED18}">
    <filterColumn colId="0" hiddenButton="1"/>
    <filterColumn colId="1" hiddenButton="1"/>
    <filterColumn colId="2" hiddenButton="1"/>
  </autoFilter>
  <tableColumns count="3">
    <tableColumn id="1" xr3:uid="{C2DB305B-C0BE-43D4-9FC3-563D48CA484D}" name="Action" dataDxfId="3"/>
    <tableColumn id="3" xr3:uid="{DA90D745-2482-43B1-9574-A931B72B5FF7}" name="By Date" dataDxfId="2"/>
    <tableColumn id="2" xr3:uid="{809FF8A6-AF94-484B-9947-A6818DEF0921}" name="Strategy">
      <calculatedColumnFormula>_xlfn.XLOOKUP("Strategy 3",$A:$A,$B:$B)</calculatedColumnFormula>
    </tableColumn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7A435D8-97D4-455B-898E-E2EED974CC5C}" name="Agencies" displayName="Agencies" ref="A1:A32" totalsRowShown="0" dataDxfId="1">
  <autoFilter ref="A1:A32" xr:uid="{47A435D8-97D4-455B-898E-E2EED974CC5C}"/>
  <sortState xmlns:xlrd2="http://schemas.microsoft.com/office/spreadsheetml/2017/richdata2" ref="A2:A15">
    <sortCondition ref="A1:A15"/>
  </sortState>
  <tableColumns count="1">
    <tableColumn id="1" xr3:uid="{3D3F92EC-28AC-4871-B373-922B4AA4C94C}" name="Agency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DE19DD6-5D7F-4E95-B92C-91096F621AE2}" name="EconStrat3Meas" displayName="EconStrat3Meas" ref="B24:E29" totalsRowShown="0" headerRowDxfId="89">
  <autoFilter ref="B24:E29" xr:uid="{0DE20099-95E7-4642-B339-F2E0BF3FBE77}">
    <filterColumn colId="0" hiddenButton="1"/>
    <filterColumn colId="1" hiddenButton="1"/>
    <filterColumn colId="2" hiddenButton="1"/>
    <filterColumn colId="3" hiddenButton="1"/>
  </autoFilter>
  <tableColumns count="4">
    <tableColumn id="1" xr3:uid="{4E6101FF-323C-4C13-B8D0-08AAD827B009}" name="Performance Measure" dataDxfId="88"/>
    <tableColumn id="4" xr3:uid="{C3E024E8-075D-43A2-AC67-B7082FA6FA88}" name="Current" dataDxfId="87"/>
    <tableColumn id="2" xr3:uid="{588599A3-CB0B-49E4-80EA-599F20C232DE}" name="Target" dataDxfId="86"/>
    <tableColumn id="3" xr3:uid="{782F5EEB-11EC-487E-BE87-D5E8E48C1342}" name="Strategy">
      <calculatedColumnFormula>_xlfn.XLOOKUP("Strategy 3",$A:$A,$B:$B)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75EDDC0-19D9-4557-A2D3-D3BA82BB1FFA}" name="EconStrat1Actions" displayName="EconStrat1Actions" ref="G6:I11" totalsRowShown="0" headerRowDxfId="85">
  <autoFilter ref="G6:I11" xr:uid="{C33D6EFE-C00F-4221-A254-4C200A490645}">
    <filterColumn colId="0" hiddenButton="1"/>
    <filterColumn colId="1" hiddenButton="1"/>
    <filterColumn colId="2" hiddenButton="1"/>
  </autoFilter>
  <tableColumns count="3">
    <tableColumn id="1" xr3:uid="{1FB0B78F-44D9-4304-971D-D35A366F7C70}" name="Action" dataDxfId="84"/>
    <tableColumn id="3" xr3:uid="{9D11E0F8-FEA6-4D39-8065-229B234D1683}" name="By Date" dataDxfId="83"/>
    <tableColumn id="2" xr3:uid="{3CE40382-20EF-4C8D-B8FB-EB39CF6BD83B}" name="Strategy">
      <calculatedColumnFormula>_xlfn.XLOOKUP("Strategy 1",$A:$A,$B:$B)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0B21872-5069-4AA8-A410-E40FA3BB2D9E}" name="EconStrat2Actions" displayName="EconStrat2Actions" ref="G15:I20" totalsRowShown="0" headerRowDxfId="82">
  <autoFilter ref="G15:I20" xr:uid="{366F6BF9-1596-4282-AFA0-8649115984A0}">
    <filterColumn colId="0" hiddenButton="1"/>
    <filterColumn colId="1" hiddenButton="1"/>
    <filterColumn colId="2" hiddenButton="1"/>
  </autoFilter>
  <tableColumns count="3">
    <tableColumn id="1" xr3:uid="{B54CF84D-BF6E-4E38-8A4C-CB23A0A36F62}" name="Action" dataDxfId="81"/>
    <tableColumn id="3" xr3:uid="{128FC996-650E-4F8F-A64C-909D7EF6FF82}" name="By Date" dataDxfId="80"/>
    <tableColumn id="2" xr3:uid="{365B8397-A5B7-49A2-84D8-06520620CD62}" name="Strategy">
      <calculatedColumnFormula>_xlfn.XLOOKUP("Strategy 2",$A:$A,$B:$B)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59862CF-2192-4789-B6C1-D1BE408E06F8}" name="EconStrat3Actions" displayName="EconStrat3Actions" ref="G24:I29" totalsRowShown="0" headerRowDxfId="79">
  <autoFilter ref="G24:I29" xr:uid="{4DEF5E27-3ADC-4192-88B1-B108EFE3ED18}">
    <filterColumn colId="0" hiddenButton="1"/>
    <filterColumn colId="1" hiddenButton="1"/>
    <filterColumn colId="2" hiddenButton="1"/>
  </autoFilter>
  <tableColumns count="3">
    <tableColumn id="1" xr3:uid="{1D2CA0A7-2635-4E72-B985-A4B6F5776282}" name="Action" dataDxfId="78"/>
    <tableColumn id="3" xr3:uid="{66076264-7795-457E-B743-C49393ACC7ED}" name="By Date" dataDxfId="77"/>
    <tableColumn id="2" xr3:uid="{13D32512-D1FB-4C80-B279-4C8C93C8D65F}" name="Strategy">
      <calculatedColumnFormula>_xlfn.XLOOKUP("Strategy 3",$A:$A,$B:$B)</calculatedColumnFormula>
    </tableColumn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0AFABB3-C4F6-449F-81C6-58A7619A4A94}" name="AffordStrat1Meas" displayName="AffordStrat1Meas" ref="B6:E11" totalsRowShown="0" headerRowDxfId="76" dataDxfId="75">
  <autoFilter ref="B6:E11" xr:uid="{A0AFABB3-C4F6-449F-81C6-58A7619A4A94}">
    <filterColumn colId="0" hiddenButton="1"/>
    <filterColumn colId="1" hiddenButton="1"/>
    <filterColumn colId="2" hiddenButton="1"/>
    <filterColumn colId="3" hiddenButton="1"/>
  </autoFilter>
  <tableColumns count="4">
    <tableColumn id="1" xr3:uid="{3584EB3F-9091-4B91-BFD3-797F2E9CA824}" name="Performance Measure" dataDxfId="74"/>
    <tableColumn id="6" xr3:uid="{953CAF75-740E-4EEB-9BB9-BDD93A35539D}" name="Current" dataDxfId="73"/>
    <tableColumn id="2" xr3:uid="{F013A129-0172-4CF1-BD40-29AD42CB7E01}" name="Target" dataDxfId="72"/>
    <tableColumn id="3" xr3:uid="{260EB0DD-959A-4D22-AC3D-C9492ED8BBB9}" name="Strategy" dataDxfId="71">
      <calculatedColumnFormula>_xlfn.XLOOKUP("Strategy 1",$A:$A,$B:$B)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2606C79-D619-4F4B-9590-FC542F654C38}" name="AffordStrat2Meas" displayName="AffordStrat2Meas" ref="B15:E20" totalsRowShown="0" headerRowDxfId="70" dataDxfId="69">
  <autoFilter ref="B15:E20" xr:uid="{A2606C79-D619-4F4B-9590-FC542F654C38}">
    <filterColumn colId="0" hiddenButton="1"/>
    <filterColumn colId="1" hiddenButton="1"/>
    <filterColumn colId="2" hiddenButton="1"/>
    <filterColumn colId="3" hiddenButton="1"/>
  </autoFilter>
  <tableColumns count="4">
    <tableColumn id="1" xr3:uid="{3FFB014F-C515-44CC-8DA5-80C034352F9B}" name="Performance Measure" dataDxfId="68"/>
    <tableColumn id="4" xr3:uid="{EF317E1A-EF6B-43B4-8E89-DC3478D857CB}" name="Current" dataDxfId="67"/>
    <tableColumn id="2" xr3:uid="{A68A13C4-2AB2-4FF8-84FC-F0F28C607577}" name="Target" dataDxfId="66"/>
    <tableColumn id="3" xr3:uid="{75467B44-BB85-428C-9720-F84C83FA9A71}" name="Strategy" dataDxfId="65">
      <calculatedColumnFormula>_xlfn.XLOOKUP("Strategy 2",$A:$A,$B:$B)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DE20099-95E7-4642-B339-F2E0BF3FBE77}" name="AffordStrat3Meas" displayName="AffordStrat3Meas" ref="B24:E30" totalsRowShown="0" headerRowDxfId="64" dataDxfId="63">
  <autoFilter ref="B24:E30" xr:uid="{0DE20099-95E7-4642-B339-F2E0BF3FBE77}">
    <filterColumn colId="0" hiddenButton="1"/>
    <filterColumn colId="1" hiddenButton="1"/>
    <filterColumn colId="2" hiddenButton="1"/>
    <filterColumn colId="3" hiddenButton="1"/>
  </autoFilter>
  <tableColumns count="4">
    <tableColumn id="1" xr3:uid="{51EEA264-EA41-4690-85D4-232F89F56CDE}" name="Performance Measure" dataDxfId="62"/>
    <tableColumn id="4" xr3:uid="{800D1843-9766-4174-A4DA-43675FE832D9}" name="Current" dataDxfId="61"/>
    <tableColumn id="2" xr3:uid="{841EA707-8137-4181-9564-410F5BA963B5}" name="Target" dataDxfId="60"/>
    <tableColumn id="3" xr3:uid="{18511911-731C-410B-B809-AFE274A33915}" name="Strategy" dataDxfId="5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7" Type="http://schemas.openxmlformats.org/officeDocument/2006/relationships/table" Target="../tables/table24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4" Type="http://schemas.openxmlformats.org/officeDocument/2006/relationships/table" Target="../tables/table2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A895D-DFFE-4EF9-AA5E-0F49714AF16A}">
  <dimension ref="A1:I29"/>
  <sheetViews>
    <sheetView tabSelected="1" zoomScaleNormal="100" workbookViewId="0">
      <selection activeCell="D9" sqref="D9"/>
    </sheetView>
  </sheetViews>
  <sheetFormatPr defaultRowHeight="15" x14ac:dyDescent="0.25"/>
  <cols>
    <col min="1" max="1" width="13.85546875" customWidth="1"/>
    <col min="2" max="2" width="97.5703125" customWidth="1"/>
    <col min="3" max="3" width="26.5703125" style="1" customWidth="1"/>
    <col min="4" max="4" width="15.5703125" customWidth="1"/>
    <col min="5" max="5" width="0" hidden="1" customWidth="1"/>
    <col min="6" max="6" width="11.42578125" customWidth="1"/>
    <col min="7" max="7" width="149.7109375" customWidth="1"/>
    <col min="8" max="8" width="9.28515625" style="1" customWidth="1"/>
    <col min="9" max="9" width="0" hidden="1" customWidth="1"/>
  </cols>
  <sheetData>
    <row r="1" spans="1:9" s="3" customFormat="1" ht="18.75" x14ac:dyDescent="0.3">
      <c r="A1" s="6" t="s">
        <v>1</v>
      </c>
      <c r="B1" s="7" t="s">
        <v>2</v>
      </c>
      <c r="C1" s="4"/>
      <c r="H1" s="4"/>
    </row>
    <row r="2" spans="1:9" s="3" customFormat="1" ht="18.75" x14ac:dyDescent="0.3">
      <c r="A2" s="26" t="s">
        <v>3</v>
      </c>
      <c r="B2" s="7" t="s">
        <v>4</v>
      </c>
      <c r="C2" s="4"/>
      <c r="H2" s="4"/>
    </row>
    <row r="4" spans="1:9" ht="40.15" customHeight="1" x14ac:dyDescent="0.25">
      <c r="A4" s="5" t="s">
        <v>5</v>
      </c>
      <c r="B4" s="46" t="s">
        <v>109</v>
      </c>
      <c r="C4" s="47"/>
      <c r="D4" s="47"/>
      <c r="E4" s="47"/>
      <c r="F4" s="47"/>
      <c r="G4" s="47"/>
      <c r="H4" s="47"/>
    </row>
    <row r="6" spans="1:9" s="2" customFormat="1" ht="15.75" x14ac:dyDescent="0.25">
      <c r="A6" s="36"/>
      <c r="B6" s="36" t="s">
        <v>6</v>
      </c>
      <c r="C6" s="37" t="s">
        <v>7</v>
      </c>
      <c r="D6" s="37" t="s">
        <v>8</v>
      </c>
      <c r="E6" s="36" t="s">
        <v>9</v>
      </c>
      <c r="F6" s="36"/>
      <c r="G6" s="36" t="s">
        <v>10</v>
      </c>
      <c r="H6" s="37" t="s">
        <v>11</v>
      </c>
      <c r="I6" t="s">
        <v>9</v>
      </c>
    </row>
    <row r="7" spans="1:9" ht="15.75" x14ac:dyDescent="0.25">
      <c r="B7" s="34" t="s">
        <v>85</v>
      </c>
      <c r="C7" s="25">
        <v>340</v>
      </c>
      <c r="D7" s="38">
        <v>350</v>
      </c>
      <c r="E7" t="str">
        <f>_xlfn.XLOOKUP("Strategy 1",$A:$A,$B:$B)</f>
        <v xml:space="preserve">Increase usage of VTLIB services for Workforce &amp; Job seekers and Small Business &amp; Entrepenuership resources </v>
      </c>
      <c r="G7" s="34" t="s">
        <v>12</v>
      </c>
      <c r="H7" s="45">
        <v>44742</v>
      </c>
      <c r="I7" t="str">
        <f>_xlfn.XLOOKUP("Strategy 1",$A:$A,$B:$B)</f>
        <v xml:space="preserve">Increase usage of VTLIB services for Workforce &amp; Job seekers and Small Business &amp; Entrepenuership resources </v>
      </c>
    </row>
    <row r="8" spans="1:9" ht="15.75" x14ac:dyDescent="0.25">
      <c r="B8" s="34" t="s">
        <v>84</v>
      </c>
      <c r="C8" s="25">
        <v>9988</v>
      </c>
      <c r="D8" s="25">
        <v>10300</v>
      </c>
      <c r="E8" t="str">
        <f>_xlfn.XLOOKUP("Strategy 1",$A:$A,$B:$B)</f>
        <v xml:space="preserve">Increase usage of VTLIB services for Workforce &amp; Job seekers and Small Business &amp; Entrepenuership resources </v>
      </c>
      <c r="G8" s="34" t="s">
        <v>13</v>
      </c>
      <c r="H8" s="45">
        <v>44742</v>
      </c>
      <c r="I8" t="str">
        <f>_xlfn.XLOOKUP("Strategy 1",$A:$A,$B:$B)</f>
        <v xml:space="preserve">Increase usage of VTLIB services for Workforce &amp; Job seekers and Small Business &amp; Entrepenuership resources </v>
      </c>
    </row>
    <row r="9" spans="1:9" ht="15.75" x14ac:dyDescent="0.25">
      <c r="B9" s="41" t="s">
        <v>108</v>
      </c>
      <c r="C9" s="38">
        <v>0</v>
      </c>
      <c r="D9" s="42">
        <v>3</v>
      </c>
      <c r="E9" t="str">
        <f>_xlfn.XLOOKUP("Strategy 1",$A:$A,$B:$B)</f>
        <v xml:space="preserve">Increase usage of VTLIB services for Workforce &amp; Job seekers and Small Business &amp; Entrepenuership resources </v>
      </c>
      <c r="G9" s="34" t="s">
        <v>86</v>
      </c>
      <c r="H9" s="31">
        <v>44562</v>
      </c>
      <c r="I9" t="str">
        <f>_xlfn.XLOOKUP("Strategy 1",$A:$A,$B:$B)</f>
        <v xml:space="preserve">Increase usage of VTLIB services for Workforce &amp; Job seekers and Small Business &amp; Entrepenuership resources </v>
      </c>
    </row>
    <row r="10" spans="1:9" ht="15.75" x14ac:dyDescent="0.25">
      <c r="B10" s="24"/>
      <c r="C10" s="25"/>
      <c r="D10" s="25"/>
      <c r="E10" t="str">
        <f>_xlfn.XLOOKUP("Strategy 1",$A:$A,$B:$B)</f>
        <v xml:space="preserve">Increase usage of VTLIB services for Workforce &amp; Job seekers and Small Business &amp; Entrepenuership resources </v>
      </c>
      <c r="G10" s="34" t="s">
        <v>16</v>
      </c>
      <c r="H10" s="44">
        <v>44531</v>
      </c>
      <c r="I10" t="str">
        <f>_xlfn.XLOOKUP("Strategy 1",$A:$A,$B:$B)</f>
        <v xml:space="preserve">Increase usage of VTLIB services for Workforce &amp; Job seekers and Small Business &amp; Entrepenuership resources </v>
      </c>
    </row>
    <row r="11" spans="1:9" ht="15.75" x14ac:dyDescent="0.25">
      <c r="B11" s="24"/>
      <c r="C11" s="25"/>
      <c r="D11" s="25"/>
      <c r="E11" t="str">
        <f>_xlfn.XLOOKUP("Strategy 1",$A:$A,$B:$B)</f>
        <v xml:space="preserve">Increase usage of VTLIB services for Workforce &amp; Job seekers and Small Business &amp; Entrepenuership resources </v>
      </c>
      <c r="G11" s="35" t="s">
        <v>17</v>
      </c>
      <c r="H11" s="31">
        <v>44562</v>
      </c>
      <c r="I11" t="str">
        <f>_xlfn.XLOOKUP("Strategy 1",$A:$A,$B:$B)</f>
        <v xml:space="preserve">Increase usage of VTLIB services for Workforce &amp; Job seekers and Small Business &amp; Entrepenuership resources </v>
      </c>
    </row>
    <row r="13" spans="1:9" ht="40.15" customHeight="1" x14ac:dyDescent="0.25">
      <c r="A13" s="5" t="s">
        <v>14</v>
      </c>
      <c r="B13" s="46"/>
      <c r="C13" s="47"/>
      <c r="D13" s="47"/>
      <c r="E13" s="47"/>
      <c r="F13" s="47"/>
      <c r="G13" s="47"/>
      <c r="H13" s="47"/>
    </row>
    <row r="15" spans="1:9" s="2" customFormat="1" ht="15.75" x14ac:dyDescent="0.25">
      <c r="A15" s="36"/>
      <c r="B15" s="36" t="s">
        <v>6</v>
      </c>
      <c r="C15" s="37" t="s">
        <v>7</v>
      </c>
      <c r="D15" s="37" t="s">
        <v>8</v>
      </c>
      <c r="E15" s="36" t="s">
        <v>9</v>
      </c>
      <c r="F15" s="36"/>
      <c r="G15" s="36" t="s">
        <v>10</v>
      </c>
      <c r="H15" s="37" t="s">
        <v>11</v>
      </c>
      <c r="I15" t="s">
        <v>9</v>
      </c>
    </row>
    <row r="16" spans="1:9" x14ac:dyDescent="0.25">
      <c r="B16" s="24"/>
      <c r="C16" s="25"/>
      <c r="D16" s="25"/>
      <c r="E16">
        <f>_xlfn.XLOOKUP("Strategy 2",$A:$A,$B:$B)</f>
        <v>0</v>
      </c>
      <c r="G16" s="24"/>
      <c r="H16" s="25"/>
      <c r="I16">
        <f>_xlfn.XLOOKUP("Strategy 2",$A:$A,$B:$B)</f>
        <v>0</v>
      </c>
    </row>
    <row r="17" spans="1:9" ht="15.75" x14ac:dyDescent="0.25">
      <c r="B17" s="34"/>
      <c r="C17" s="38"/>
      <c r="D17" s="32"/>
      <c r="E17">
        <f>_xlfn.XLOOKUP("Strategy 2",$A:$A,$B:$B)</f>
        <v>0</v>
      </c>
      <c r="G17" s="24"/>
      <c r="H17" s="25"/>
      <c r="I17">
        <f>_xlfn.XLOOKUP("Strategy 2",$A:$A,$B:$B)</f>
        <v>0</v>
      </c>
    </row>
    <row r="18" spans="1:9" ht="15.75" x14ac:dyDescent="0.25">
      <c r="B18" s="34"/>
      <c r="C18" s="38"/>
      <c r="D18" s="32"/>
      <c r="E18">
        <f>_xlfn.XLOOKUP("Strategy 2",$A:$A,$B:$B)</f>
        <v>0</v>
      </c>
      <c r="G18" s="34"/>
      <c r="H18" s="25"/>
      <c r="I18">
        <f>_xlfn.XLOOKUP("Strategy 2",$A:$A,$B:$B)</f>
        <v>0</v>
      </c>
    </row>
    <row r="19" spans="1:9" ht="15.75" x14ac:dyDescent="0.25">
      <c r="B19" s="34"/>
      <c r="C19" s="38"/>
      <c r="D19" s="32"/>
      <c r="E19">
        <f>_xlfn.XLOOKUP("Strategy 2",$A:$A,$B:$B)</f>
        <v>0</v>
      </c>
      <c r="G19" s="34"/>
      <c r="H19" s="25"/>
      <c r="I19">
        <f>_xlfn.XLOOKUP("Strategy 2",$A:$A,$B:$B)</f>
        <v>0</v>
      </c>
    </row>
    <row r="20" spans="1:9" x14ac:dyDescent="0.25">
      <c r="B20" s="24"/>
      <c r="C20" s="25"/>
      <c r="D20" s="25"/>
      <c r="E20">
        <f>_xlfn.XLOOKUP("Strategy 2",$A:$A,$B:$B)</f>
        <v>0</v>
      </c>
      <c r="G20" s="24"/>
      <c r="H20" s="25"/>
      <c r="I20">
        <f>_xlfn.XLOOKUP("Strategy 2",$A:$A,$B:$B)</f>
        <v>0</v>
      </c>
    </row>
    <row r="22" spans="1:9" ht="40.15" customHeight="1" x14ac:dyDescent="0.25">
      <c r="A22" s="5" t="s">
        <v>15</v>
      </c>
      <c r="B22" s="24"/>
      <c r="C22" s="25"/>
      <c r="D22" s="24"/>
      <c r="E22" s="24"/>
      <c r="F22" s="24"/>
      <c r="G22" s="24"/>
      <c r="H22" s="25"/>
    </row>
    <row r="24" spans="1:9" s="2" customFormat="1" ht="15.75" x14ac:dyDescent="0.25">
      <c r="A24" s="36"/>
      <c r="B24" s="36" t="s">
        <v>6</v>
      </c>
      <c r="C24" s="37" t="s">
        <v>7</v>
      </c>
      <c r="D24" s="37" t="s">
        <v>8</v>
      </c>
      <c r="E24" s="36" t="s">
        <v>9</v>
      </c>
      <c r="F24" s="36"/>
      <c r="G24" s="36" t="s">
        <v>10</v>
      </c>
      <c r="H24" s="37" t="s">
        <v>11</v>
      </c>
      <c r="I24" t="s">
        <v>9</v>
      </c>
    </row>
    <row r="25" spans="1:9" x14ac:dyDescent="0.25">
      <c r="B25" s="24"/>
      <c r="C25" s="25"/>
      <c r="D25" s="25"/>
      <c r="E25">
        <f>_xlfn.XLOOKUP("Strategy 3",$A:$A,$B:$B)</f>
        <v>0</v>
      </c>
      <c r="G25" s="24"/>
      <c r="H25" s="25"/>
      <c r="I25">
        <f>_xlfn.XLOOKUP("Strategy 3",$A:$A,$B:$B)</f>
        <v>0</v>
      </c>
    </row>
    <row r="26" spans="1:9" x14ac:dyDescent="0.25">
      <c r="B26" s="24"/>
      <c r="C26" s="25"/>
      <c r="D26" s="25"/>
      <c r="E26">
        <f>_xlfn.XLOOKUP("Strategy 3",$A:$A,$B:$B)</f>
        <v>0</v>
      </c>
      <c r="G26" s="24"/>
      <c r="H26" s="25"/>
      <c r="I26">
        <f>_xlfn.XLOOKUP("Strategy 3",$A:$A,$B:$B)</f>
        <v>0</v>
      </c>
    </row>
    <row r="27" spans="1:9" x14ac:dyDescent="0.25">
      <c r="B27" s="24"/>
      <c r="C27" s="25"/>
      <c r="D27" s="25"/>
      <c r="E27">
        <f>_xlfn.XLOOKUP("Strategy 3",$A:$A,$B:$B)</f>
        <v>0</v>
      </c>
      <c r="G27" s="24"/>
      <c r="H27" s="25"/>
      <c r="I27">
        <f>_xlfn.XLOOKUP("Strategy 3",$A:$A,$B:$B)</f>
        <v>0</v>
      </c>
    </row>
    <row r="28" spans="1:9" x14ac:dyDescent="0.25">
      <c r="B28" s="24"/>
      <c r="C28" s="25"/>
      <c r="D28" s="25"/>
      <c r="E28">
        <f>_xlfn.XLOOKUP("Strategy 3",$A:$A,$B:$B)</f>
        <v>0</v>
      </c>
      <c r="G28" s="24"/>
      <c r="H28" s="25"/>
      <c r="I28">
        <f>_xlfn.XLOOKUP("Strategy 3",$A:$A,$B:$B)</f>
        <v>0</v>
      </c>
    </row>
    <row r="29" spans="1:9" x14ac:dyDescent="0.25">
      <c r="B29" s="24"/>
      <c r="C29" s="25"/>
      <c r="D29" s="25"/>
      <c r="E29">
        <f>_xlfn.XLOOKUP("Strategy 3",$A:$A,$B:$B)</f>
        <v>0</v>
      </c>
      <c r="G29" s="24"/>
      <c r="H29" s="25"/>
      <c r="I29">
        <f>_xlfn.XLOOKUP("Strategy 3",$A:$A,$B:$B)</f>
        <v>0</v>
      </c>
    </row>
  </sheetData>
  <sheetProtection algorithmName="SHA-512" hashValue="R1AzvcwEyNS2Iw3IoBAaCxiWBN/5ncATvVE/OrZ2Z5vDWT9TMEk0VQ38Tm4YnJin3bJeIKVDSupVm6iI598YNQ==" saltValue="8JLS0fUNFkZlD5L9/J+sHA==" spinCount="100000" sheet="1" objects="1" scenarios="1" formatCells="0" formatColumns="0" formatRows="0" selectLockedCells="1"/>
  <mergeCells count="2">
    <mergeCell ref="B4:H4"/>
    <mergeCell ref="B13:H13"/>
  </mergeCells>
  <pageMargins left="0.7" right="0.7" top="0.75" bottom="0.75" header="0.3" footer="0.3"/>
  <pageSetup orientation="portrait" horizontalDpi="300" verticalDpi="30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898F3-D46F-40CE-A204-9513D0198BDB}">
  <dimension ref="A1:I30"/>
  <sheetViews>
    <sheetView zoomScaleNormal="100" workbookViewId="0">
      <selection activeCell="G19" sqref="G19"/>
    </sheetView>
  </sheetViews>
  <sheetFormatPr defaultColWidth="9.28515625" defaultRowHeight="15" x14ac:dyDescent="0.25"/>
  <cols>
    <col min="1" max="1" width="13.85546875" style="20" customWidth="1"/>
    <col min="2" max="2" width="168.28515625" style="20" customWidth="1"/>
    <col min="3" max="3" width="13.140625" style="22" customWidth="1"/>
    <col min="4" max="4" width="13.28515625" style="20" customWidth="1"/>
    <col min="5" max="5" width="9.28515625" style="20" hidden="1" customWidth="1"/>
    <col min="6" max="6" width="8" style="20" customWidth="1"/>
    <col min="7" max="7" width="141" style="20" bestFit="1" customWidth="1"/>
    <col min="8" max="8" width="11.7109375" style="22" customWidth="1"/>
    <col min="9" max="9" width="9.28515625" style="20" hidden="1" customWidth="1"/>
    <col min="10" max="16384" width="9.28515625" style="20"/>
  </cols>
  <sheetData>
    <row r="1" spans="1:9" s="18" customFormat="1" ht="18.75" x14ac:dyDescent="0.3">
      <c r="A1" s="15" t="s">
        <v>1</v>
      </c>
      <c r="B1" s="16" t="s">
        <v>18</v>
      </c>
      <c r="C1" s="17"/>
      <c r="H1" s="17"/>
    </row>
    <row r="2" spans="1:9" s="18" customFormat="1" ht="18.75" x14ac:dyDescent="0.3">
      <c r="A2" s="15" t="s">
        <v>3</v>
      </c>
      <c r="B2" s="16" t="s">
        <v>19</v>
      </c>
      <c r="C2" s="17"/>
      <c r="H2" s="17"/>
    </row>
    <row r="4" spans="1:9" ht="40.15" customHeight="1" x14ac:dyDescent="0.25">
      <c r="A4" s="19" t="s">
        <v>5</v>
      </c>
      <c r="B4" s="48" t="s">
        <v>121</v>
      </c>
      <c r="C4" s="48"/>
      <c r="D4" s="48"/>
      <c r="E4" s="48"/>
      <c r="F4" s="48"/>
      <c r="G4" s="48"/>
      <c r="H4" s="48"/>
    </row>
    <row r="5" spans="1:9" ht="15.75" x14ac:dyDescent="0.25">
      <c r="A5" s="39"/>
      <c r="B5" s="39"/>
      <c r="C5" s="40"/>
      <c r="D5" s="39"/>
      <c r="E5" s="39"/>
      <c r="F5" s="39"/>
    </row>
    <row r="6" spans="1:9" s="21" customFormat="1" ht="15.75" x14ac:dyDescent="0.25">
      <c r="A6" s="39"/>
      <c r="B6" s="39" t="s">
        <v>6</v>
      </c>
      <c r="C6" s="40" t="s">
        <v>7</v>
      </c>
      <c r="D6" s="40" t="s">
        <v>8</v>
      </c>
      <c r="E6" s="39" t="s">
        <v>9</v>
      </c>
      <c r="F6" s="39"/>
      <c r="G6" s="39" t="s">
        <v>10</v>
      </c>
      <c r="H6" s="40" t="s">
        <v>11</v>
      </c>
      <c r="I6" s="39" t="s">
        <v>9</v>
      </c>
    </row>
    <row r="7" spans="1:9" ht="15.75" x14ac:dyDescent="0.25">
      <c r="B7" s="41" t="s">
        <v>110</v>
      </c>
      <c r="C7" s="33">
        <v>78363</v>
      </c>
      <c r="D7" s="42">
        <v>80000</v>
      </c>
      <c r="E7" s="20" t="str">
        <f>_xlfn.XLOOKUP("Strategy 1",$A:$A,$B:$B)</f>
        <v>Increase usage of VTLIB statewide resources that save money for the end-user</v>
      </c>
      <c r="G7" s="34" t="s">
        <v>21</v>
      </c>
      <c r="H7" s="31">
        <v>44742</v>
      </c>
      <c r="I7" s="20" t="str">
        <f>_xlfn.XLOOKUP("Strategy 1",$A:$A,$B:$B)</f>
        <v>Increase usage of VTLIB statewide resources that save money for the end-user</v>
      </c>
    </row>
    <row r="8" spans="1:9" ht="15.75" x14ac:dyDescent="0.25">
      <c r="B8" s="41" t="s">
        <v>111</v>
      </c>
      <c r="C8" s="25">
        <v>799</v>
      </c>
      <c r="D8" s="42">
        <v>825</v>
      </c>
      <c r="E8" s="20" t="str">
        <f>_xlfn.XLOOKUP("Strategy 1",$A:$A,$B:$B)</f>
        <v>Increase usage of VTLIB statewide resources that save money for the end-user</v>
      </c>
      <c r="G8" s="34" t="s">
        <v>22</v>
      </c>
      <c r="H8" s="31">
        <v>44742</v>
      </c>
      <c r="I8" s="20" t="str">
        <f>_xlfn.XLOOKUP("Strategy 1",$A:$A,$B:$B)</f>
        <v>Increase usage of VTLIB statewide resources that save money for the end-user</v>
      </c>
    </row>
    <row r="9" spans="1:9" ht="15.75" x14ac:dyDescent="0.25">
      <c r="B9" s="41" t="s">
        <v>112</v>
      </c>
      <c r="C9" s="33">
        <v>271491</v>
      </c>
      <c r="D9" s="42">
        <v>280000</v>
      </c>
      <c r="E9" s="20" t="str">
        <f>_xlfn.XLOOKUP("Strategy 1",$A:$A,$B:$B)</f>
        <v>Increase usage of VTLIB statewide resources that save money for the end-user</v>
      </c>
      <c r="G9" s="34" t="s">
        <v>23</v>
      </c>
      <c r="H9" s="31">
        <v>44742</v>
      </c>
      <c r="I9" s="20" t="str">
        <f>_xlfn.XLOOKUP("Strategy 1",$A:$A,$B:$B)</f>
        <v>Increase usage of VTLIB statewide resources that save money for the end-user</v>
      </c>
    </row>
    <row r="10" spans="1:9" x14ac:dyDescent="0.25">
      <c r="B10" s="24" t="s">
        <v>113</v>
      </c>
      <c r="C10" s="33">
        <v>63459</v>
      </c>
      <c r="D10" s="42">
        <v>65000</v>
      </c>
      <c r="E10" s="20" t="str">
        <f>_xlfn.XLOOKUP("Strategy 1",$A:$A,$B:$B)</f>
        <v>Increase usage of VTLIB statewide resources that save money for the end-user</v>
      </c>
      <c r="G10" s="24" t="s">
        <v>24</v>
      </c>
      <c r="H10" s="31">
        <v>44531</v>
      </c>
      <c r="I10" s="20" t="str">
        <f>_xlfn.XLOOKUP("Strategy 1",$A:$A,$B:$B)</f>
        <v>Increase usage of VTLIB statewide resources that save money for the end-user</v>
      </c>
    </row>
    <row r="11" spans="1:9" x14ac:dyDescent="0.25">
      <c r="B11" s="24"/>
      <c r="C11" s="25"/>
      <c r="D11" s="25"/>
      <c r="E11" s="20" t="str">
        <f>_xlfn.XLOOKUP("Strategy 1",$A:$A,$B:$B)</f>
        <v>Increase usage of VTLIB statewide resources that save money for the end-user</v>
      </c>
      <c r="G11" s="24"/>
      <c r="H11" s="31"/>
      <c r="I11" s="20" t="str">
        <f>_xlfn.XLOOKUP("Strategy 1",$A:$A,$B:$B)</f>
        <v>Increase usage of VTLIB statewide resources that save money for the end-user</v>
      </c>
    </row>
    <row r="12" spans="1:9" ht="15.75" x14ac:dyDescent="0.25">
      <c r="A12" s="39"/>
      <c r="B12" s="39"/>
      <c r="C12" s="40"/>
      <c r="D12" s="39"/>
      <c r="E12" s="39"/>
      <c r="F12" s="39"/>
    </row>
    <row r="13" spans="1:9" ht="40.15" customHeight="1" x14ac:dyDescent="0.25">
      <c r="A13" s="19" t="s">
        <v>14</v>
      </c>
      <c r="B13" s="48" t="s">
        <v>87</v>
      </c>
      <c r="C13" s="48"/>
      <c r="D13" s="48"/>
      <c r="E13" s="48"/>
      <c r="F13" s="48"/>
      <c r="G13" s="48"/>
      <c r="H13" s="48"/>
    </row>
    <row r="14" spans="1:9" ht="15.4" customHeight="1" x14ac:dyDescent="0.25">
      <c r="A14" s="39"/>
      <c r="B14" s="39"/>
      <c r="C14" s="40"/>
      <c r="D14" s="39"/>
      <c r="E14" s="39"/>
      <c r="F14" s="39"/>
    </row>
    <row r="15" spans="1:9" s="21" customFormat="1" ht="15.75" x14ac:dyDescent="0.25">
      <c r="A15" s="39"/>
      <c r="B15" s="39" t="s">
        <v>6</v>
      </c>
      <c r="C15" s="40" t="s">
        <v>7</v>
      </c>
      <c r="D15" s="40" t="s">
        <v>8</v>
      </c>
      <c r="E15" s="39" t="s">
        <v>9</v>
      </c>
      <c r="F15" s="39"/>
      <c r="G15" s="39" t="s">
        <v>10</v>
      </c>
      <c r="H15" s="40" t="s">
        <v>11</v>
      </c>
      <c r="I15" s="23" t="s">
        <v>9</v>
      </c>
    </row>
    <row r="16" spans="1:9" ht="15.75" x14ac:dyDescent="0.25">
      <c r="A16" s="39"/>
      <c r="B16" s="24" t="s">
        <v>105</v>
      </c>
      <c r="C16" s="25">
        <v>220</v>
      </c>
      <c r="D16" s="32" t="s">
        <v>20</v>
      </c>
      <c r="E16" s="20" t="str">
        <f>_xlfn.XLOOKUP("Strategy 2",$A:$A,$B:$B)</f>
        <v xml:space="preserve">Increase ABLE usage to supplant expensive purchases of materials such as audio and braille by medically qualified Vermonters </v>
      </c>
      <c r="G16" s="34" t="s">
        <v>25</v>
      </c>
      <c r="H16" s="31">
        <v>44562</v>
      </c>
      <c r="I16" s="20" t="str">
        <f>_xlfn.XLOOKUP("Strategy 2",$A:$A,$B:$B)</f>
        <v xml:space="preserve">Increase ABLE usage to supplant expensive purchases of materials such as audio and braille by medically qualified Vermonters </v>
      </c>
    </row>
    <row r="17" spans="1:9" ht="15.75" x14ac:dyDescent="0.25">
      <c r="A17" s="39"/>
      <c r="B17" s="34" t="s">
        <v>26</v>
      </c>
      <c r="C17" s="33">
        <v>102921</v>
      </c>
      <c r="D17" s="25" t="s">
        <v>107</v>
      </c>
      <c r="E17" s="20" t="str">
        <f>_xlfn.XLOOKUP("Strategy 2",$A:$A,$B:$B)</f>
        <v xml:space="preserve">Increase ABLE usage to supplant expensive purchases of materials such as audio and braille by medically qualified Vermonters </v>
      </c>
      <c r="G17" s="34" t="s">
        <v>88</v>
      </c>
      <c r="H17" s="45">
        <v>44623</v>
      </c>
      <c r="I17" s="20" t="str">
        <f>_xlfn.XLOOKUP("Strategy 2",$A:$A,$B:$B)</f>
        <v xml:space="preserve">Increase ABLE usage to supplant expensive purchases of materials such as audio and braille by medically qualified Vermonters </v>
      </c>
    </row>
    <row r="18" spans="1:9" ht="15.75" x14ac:dyDescent="0.25">
      <c r="A18" s="39"/>
      <c r="B18" s="24" t="s">
        <v>76</v>
      </c>
      <c r="C18" s="33">
        <v>1123</v>
      </c>
      <c r="D18" s="32" t="s">
        <v>106</v>
      </c>
      <c r="E18" s="20" t="str">
        <f>_xlfn.XLOOKUP("Strategy 2",$A:$A,$B:$B)</f>
        <v xml:space="preserve">Increase ABLE usage to supplant expensive purchases of materials such as audio and braille by medically qualified Vermonters </v>
      </c>
      <c r="G18" s="34" t="s">
        <v>27</v>
      </c>
      <c r="H18" s="31">
        <v>44501</v>
      </c>
      <c r="I18" s="20" t="str">
        <f>_xlfn.XLOOKUP("Strategy 2",$A:$A,$B:$B)</f>
        <v xml:space="preserve">Increase ABLE usage to supplant expensive purchases of materials such as audio and braille by medically qualified Vermonters </v>
      </c>
    </row>
    <row r="19" spans="1:9" ht="15.75" x14ac:dyDescent="0.25">
      <c r="A19" s="39"/>
      <c r="B19" s="24"/>
      <c r="C19" s="25"/>
      <c r="D19" s="25"/>
      <c r="E19" s="20" t="str">
        <f>_xlfn.XLOOKUP("Strategy 2",$A:$A,$B:$B)</f>
        <v xml:space="preserve">Increase ABLE usage to supplant expensive purchases of materials such as audio and braille by medically qualified Vermonters </v>
      </c>
      <c r="G19" s="24" t="s">
        <v>114</v>
      </c>
      <c r="H19" s="31">
        <v>44562</v>
      </c>
      <c r="I19" s="20" t="str">
        <f>_xlfn.XLOOKUP("Strategy 2",$A:$A,$B:$B)</f>
        <v xml:space="preserve">Increase ABLE usage to supplant expensive purchases of materials such as audio and braille by medically qualified Vermonters </v>
      </c>
    </row>
    <row r="20" spans="1:9" ht="15.75" x14ac:dyDescent="0.25">
      <c r="A20" s="39"/>
      <c r="B20" s="24"/>
      <c r="C20" s="25"/>
      <c r="D20" s="25"/>
      <c r="E20" s="20" t="str">
        <f>_xlfn.XLOOKUP("Strategy 2",$A:$A,$B:$B)</f>
        <v xml:space="preserve">Increase ABLE usage to supplant expensive purchases of materials such as audio and braille by medically qualified Vermonters </v>
      </c>
      <c r="G20" s="24"/>
      <c r="H20" s="31"/>
      <c r="I20" s="20" t="str">
        <f>_xlfn.XLOOKUP("Strategy 2",$A:$A,$B:$B)</f>
        <v xml:space="preserve">Increase ABLE usage to supplant expensive purchases of materials such as audio and braille by medically qualified Vermonters </v>
      </c>
    </row>
    <row r="21" spans="1:9" ht="15.75" x14ac:dyDescent="0.25">
      <c r="A21" s="39"/>
      <c r="B21" s="39"/>
      <c r="C21" s="40"/>
      <c r="D21" s="39"/>
      <c r="E21" s="39"/>
      <c r="F21" s="39"/>
    </row>
    <row r="22" spans="1:9" ht="40.15" customHeight="1" x14ac:dyDescent="0.25">
      <c r="A22" s="19" t="s">
        <v>15</v>
      </c>
      <c r="B22" s="48"/>
      <c r="C22" s="48"/>
      <c r="D22" s="48"/>
      <c r="E22" s="48"/>
      <c r="F22" s="48"/>
      <c r="G22" s="48"/>
      <c r="H22" s="48"/>
    </row>
    <row r="23" spans="1:9" ht="15.75" x14ac:dyDescent="0.25">
      <c r="A23" s="39"/>
      <c r="B23" s="39"/>
      <c r="C23" s="40"/>
      <c r="D23" s="39"/>
      <c r="E23" s="39"/>
      <c r="F23" s="39"/>
    </row>
    <row r="24" spans="1:9" s="21" customFormat="1" ht="15.75" x14ac:dyDescent="0.25">
      <c r="A24" s="39"/>
      <c r="B24" s="39" t="s">
        <v>6</v>
      </c>
      <c r="C24" s="40" t="s">
        <v>7</v>
      </c>
      <c r="D24" s="40" t="s">
        <v>8</v>
      </c>
      <c r="E24" s="39" t="s">
        <v>9</v>
      </c>
      <c r="F24" s="39"/>
      <c r="G24" s="39" t="s">
        <v>10</v>
      </c>
      <c r="H24" s="40" t="s">
        <v>11</v>
      </c>
      <c r="I24" s="20" t="s">
        <v>9</v>
      </c>
    </row>
    <row r="25" spans="1:9" ht="15.75" x14ac:dyDescent="0.25">
      <c r="A25" s="39"/>
      <c r="B25" s="34"/>
      <c r="C25" s="25"/>
      <c r="D25" s="25"/>
      <c r="E25" s="20">
        <f t="shared" ref="E25:E30" si="0">_xlfn.XLOOKUP("Strategy 3",$A:$A,$B:$B)</f>
        <v>0</v>
      </c>
      <c r="G25" s="34"/>
      <c r="H25" s="31"/>
      <c r="I25" s="20">
        <f t="shared" ref="I25:I30" si="1">_xlfn.XLOOKUP("Strategy 3",$A:$A,$B:$B)</f>
        <v>0</v>
      </c>
    </row>
    <row r="26" spans="1:9" ht="15.75" x14ac:dyDescent="0.25">
      <c r="A26" s="39"/>
      <c r="B26" s="34"/>
      <c r="C26" s="25"/>
      <c r="D26" s="25"/>
      <c r="E26" s="20">
        <f t="shared" si="0"/>
        <v>0</v>
      </c>
      <c r="G26" s="34"/>
      <c r="H26" s="31"/>
      <c r="I26" s="20">
        <f t="shared" si="1"/>
        <v>0</v>
      </c>
    </row>
    <row r="27" spans="1:9" ht="15.75" x14ac:dyDescent="0.25">
      <c r="A27" s="39"/>
      <c r="B27" s="24"/>
      <c r="C27" s="25"/>
      <c r="D27" s="25"/>
      <c r="E27" s="20">
        <f t="shared" si="0"/>
        <v>0</v>
      </c>
      <c r="G27" s="24"/>
      <c r="H27" s="31"/>
      <c r="I27" s="20">
        <f t="shared" si="1"/>
        <v>0</v>
      </c>
    </row>
    <row r="28" spans="1:9" ht="15.75" x14ac:dyDescent="0.25">
      <c r="A28" s="39"/>
      <c r="B28" s="24"/>
      <c r="C28" s="25"/>
      <c r="D28" s="25"/>
      <c r="E28" s="20">
        <f t="shared" si="0"/>
        <v>0</v>
      </c>
      <c r="G28" s="24"/>
      <c r="H28" s="31"/>
      <c r="I28" s="20">
        <f t="shared" si="1"/>
        <v>0</v>
      </c>
    </row>
    <row r="29" spans="1:9" ht="15.75" x14ac:dyDescent="0.25">
      <c r="A29" s="39"/>
      <c r="B29" s="24"/>
      <c r="C29" s="25"/>
      <c r="D29" s="25"/>
      <c r="E29" s="20">
        <f t="shared" si="0"/>
        <v>0</v>
      </c>
      <c r="G29" s="24"/>
      <c r="H29" s="31"/>
      <c r="I29" s="20">
        <f t="shared" si="1"/>
        <v>0</v>
      </c>
    </row>
    <row r="30" spans="1:9" x14ac:dyDescent="0.25">
      <c r="B30" s="24"/>
      <c r="C30" s="25"/>
      <c r="D30" s="25"/>
      <c r="E30" s="20">
        <f t="shared" si="0"/>
        <v>0</v>
      </c>
      <c r="G30" s="24"/>
      <c r="H30" s="31"/>
      <c r="I30" s="20">
        <f t="shared" si="1"/>
        <v>0</v>
      </c>
    </row>
  </sheetData>
  <sheetProtection algorithmName="SHA-512" hashValue="pi1aHXgxcbEozwInyPyurwVgYSEJuReBCY7LSGuV1EGOxLE2gTa59eX/ZvJLodPUG0wRZ2+oDc8zV6KWU23DMg==" saltValue="YGH9V2aZyKlBQqXwzpuHyg==" spinCount="100000" sheet="1" objects="1" scenarios="1" formatCells="0" formatColumns="0" formatRows="0" selectLockedCells="1"/>
  <mergeCells count="3">
    <mergeCell ref="B4:H4"/>
    <mergeCell ref="B13:H13"/>
    <mergeCell ref="B22:H22"/>
  </mergeCells>
  <pageMargins left="0.7" right="0.7" top="0.75" bottom="0.75" header="0.3" footer="0.3"/>
  <pageSetup orientation="portrait" horizontalDpi="300" verticalDpi="30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F4F0-4D5C-4DAC-843B-E5F348242DB0}">
  <dimension ref="A1:I29"/>
  <sheetViews>
    <sheetView zoomScaleNormal="100" workbookViewId="0">
      <selection activeCell="H18" sqref="H18"/>
    </sheetView>
  </sheetViews>
  <sheetFormatPr defaultRowHeight="15" x14ac:dyDescent="0.25"/>
  <cols>
    <col min="1" max="1" width="13.85546875" customWidth="1"/>
    <col min="2" max="2" width="128" customWidth="1"/>
    <col min="3" max="3" width="15.5703125" style="1" customWidth="1"/>
    <col min="4" max="4" width="15.5703125" customWidth="1"/>
    <col min="5" max="5" width="0" hidden="1" customWidth="1"/>
    <col min="6" max="6" width="13.7109375" customWidth="1"/>
    <col min="7" max="7" width="95.5703125" customWidth="1"/>
    <col min="8" max="8" width="9.28515625" style="1" customWidth="1"/>
    <col min="9" max="9" width="7.7109375" hidden="1" customWidth="1"/>
  </cols>
  <sheetData>
    <row r="1" spans="1:9" s="3" customFormat="1" ht="18.75" x14ac:dyDescent="0.3">
      <c r="A1" s="9" t="s">
        <v>1</v>
      </c>
      <c r="B1" s="10" t="s">
        <v>28</v>
      </c>
      <c r="C1" s="4"/>
      <c r="G1"/>
      <c r="H1" s="4"/>
    </row>
    <row r="2" spans="1:9" s="3" customFormat="1" ht="18.75" x14ac:dyDescent="0.3">
      <c r="A2" s="27" t="s">
        <v>3</v>
      </c>
      <c r="B2" s="28" t="s">
        <v>29</v>
      </c>
      <c r="C2" s="4"/>
      <c r="G2"/>
      <c r="H2" s="4"/>
    </row>
    <row r="4" spans="1:9" ht="40.15" customHeight="1" x14ac:dyDescent="0.25">
      <c r="A4" s="8" t="s">
        <v>5</v>
      </c>
      <c r="B4" s="49" t="s">
        <v>35</v>
      </c>
      <c r="C4" s="50"/>
      <c r="D4" s="50"/>
      <c r="E4" s="50"/>
      <c r="F4" s="50"/>
      <c r="G4" s="50"/>
      <c r="H4" s="50"/>
    </row>
    <row r="6" spans="1:9" s="2" customFormat="1" ht="15.75" x14ac:dyDescent="0.25">
      <c r="A6" s="36"/>
      <c r="B6" s="36" t="s">
        <v>6</v>
      </c>
      <c r="C6" s="37" t="s">
        <v>7</v>
      </c>
      <c r="D6" s="37" t="s">
        <v>8</v>
      </c>
      <c r="E6" s="36" t="s">
        <v>9</v>
      </c>
      <c r="F6" s="36"/>
      <c r="G6" s="36" t="s">
        <v>31</v>
      </c>
      <c r="H6" s="37" t="s">
        <v>32</v>
      </c>
      <c r="I6" t="s">
        <v>9</v>
      </c>
    </row>
    <row r="7" spans="1:9" ht="15.75" x14ac:dyDescent="0.25">
      <c r="B7" s="41" t="s">
        <v>115</v>
      </c>
      <c r="C7" s="24">
        <v>15</v>
      </c>
      <c r="D7" s="25">
        <v>20</v>
      </c>
      <c r="E7" t="str">
        <f>_xlfn.XLOOKUP("Strategy 1",$A:$A,$B:$B)</f>
        <v>Promote health and wellness outcomes through literacy, social equity resources, mental health resources</v>
      </c>
      <c r="G7" s="41" t="s">
        <v>92</v>
      </c>
      <c r="H7" s="31">
        <v>44562</v>
      </c>
      <c r="I7" t="str">
        <f>_xlfn.XLOOKUP("Strategy 1",$A:$A,$B:$B)</f>
        <v>Promote health and wellness outcomes through literacy, social equity resources, mental health resources</v>
      </c>
    </row>
    <row r="8" spans="1:9" ht="15.75" x14ac:dyDescent="0.25">
      <c r="B8" s="24" t="s">
        <v>116</v>
      </c>
      <c r="C8" s="24">
        <v>11</v>
      </c>
      <c r="D8" s="25">
        <v>15</v>
      </c>
      <c r="E8" t="str">
        <f>_xlfn.XLOOKUP("Strategy 1",$A:$A,$B:$B)</f>
        <v>Promote health and wellness outcomes through literacy, social equity resources, mental health resources</v>
      </c>
      <c r="G8" s="34" t="s">
        <v>79</v>
      </c>
      <c r="H8" s="44">
        <v>44470</v>
      </c>
      <c r="I8" t="str">
        <f>_xlfn.XLOOKUP("Strategy 1",$A:$A,$B:$B)</f>
        <v>Promote health and wellness outcomes through literacy, social equity resources, mental health resources</v>
      </c>
    </row>
    <row r="9" spans="1:9" ht="15.75" x14ac:dyDescent="0.25">
      <c r="B9" s="41" t="s">
        <v>78</v>
      </c>
      <c r="C9" s="24">
        <v>22</v>
      </c>
      <c r="D9" s="25">
        <v>25</v>
      </c>
      <c r="E9" t="str">
        <f>_xlfn.XLOOKUP("Strategy 1",$A:$A,$B:$B)</f>
        <v>Promote health and wellness outcomes through literacy, social equity resources, mental health resources</v>
      </c>
      <c r="G9" s="24" t="s">
        <v>91</v>
      </c>
      <c r="H9" s="45">
        <v>44742</v>
      </c>
      <c r="I9" t="str">
        <f>_xlfn.XLOOKUP("Strategy 1",$A:$A,$B:$B)</f>
        <v>Promote health and wellness outcomes through literacy, social equity resources, mental health resources</v>
      </c>
    </row>
    <row r="10" spans="1:9" ht="15.75" x14ac:dyDescent="0.25">
      <c r="B10" s="34" t="s">
        <v>77</v>
      </c>
      <c r="C10" s="24">
        <v>0</v>
      </c>
      <c r="D10" s="25">
        <v>200</v>
      </c>
      <c r="E10" t="str">
        <f>_xlfn.XLOOKUP("Strategy 1",$A:$A,$B:$B)</f>
        <v>Promote health and wellness outcomes through literacy, social equity resources, mental health resources</v>
      </c>
      <c r="G10" s="34" t="s">
        <v>36</v>
      </c>
      <c r="H10" s="44">
        <v>44531</v>
      </c>
      <c r="I10" t="str">
        <f>_xlfn.XLOOKUP("Strategy 1",$A:$A,$B:$B)</f>
        <v>Promote health and wellness outcomes through literacy, social equity resources, mental health resources</v>
      </c>
    </row>
    <row r="11" spans="1:9" x14ac:dyDescent="0.25">
      <c r="B11" s="24" t="s">
        <v>89</v>
      </c>
      <c r="C11" s="43">
        <v>13224</v>
      </c>
      <c r="D11" s="25">
        <v>13500</v>
      </c>
      <c r="E11" t="str">
        <f>_xlfn.XLOOKUP("Strategy 1",$A:$A,$B:$B)</f>
        <v>Promote health and wellness outcomes through literacy, social equity resources, mental health resources</v>
      </c>
      <c r="G11" s="24" t="s">
        <v>90</v>
      </c>
      <c r="H11" s="45">
        <v>44377</v>
      </c>
      <c r="I11" t="str">
        <f>_xlfn.XLOOKUP("Strategy 1",$A:$A,$B:$B)</f>
        <v>Promote health and wellness outcomes through literacy, social equity resources, mental health resources</v>
      </c>
    </row>
    <row r="13" spans="1:9" ht="40.15" customHeight="1" x14ac:dyDescent="0.25">
      <c r="A13" s="8" t="s">
        <v>14</v>
      </c>
      <c r="B13" s="49" t="s">
        <v>30</v>
      </c>
      <c r="C13" s="50"/>
      <c r="D13" s="50"/>
      <c r="E13" s="50"/>
      <c r="F13" s="50"/>
      <c r="G13" s="50"/>
      <c r="H13" s="50"/>
    </row>
    <row r="15" spans="1:9" s="2" customFormat="1" ht="15.75" x14ac:dyDescent="0.25">
      <c r="A15" s="36"/>
      <c r="B15" s="36" t="s">
        <v>6</v>
      </c>
      <c r="C15" s="37" t="s">
        <v>7</v>
      </c>
      <c r="D15" s="37" t="s">
        <v>8</v>
      </c>
      <c r="E15" s="36" t="s">
        <v>9</v>
      </c>
      <c r="F15" s="36"/>
      <c r="G15" s="36" t="s">
        <v>31</v>
      </c>
      <c r="H15" s="37" t="s">
        <v>32</v>
      </c>
      <c r="I15" t="s">
        <v>9</v>
      </c>
    </row>
    <row r="16" spans="1:9" ht="15.75" x14ac:dyDescent="0.25">
      <c r="B16" s="41" t="s">
        <v>117</v>
      </c>
      <c r="C16" s="25">
        <v>50</v>
      </c>
      <c r="D16" s="25">
        <v>75</v>
      </c>
      <c r="E16" t="str">
        <f>_xlfn.XLOOKUP("Strategy 2",$A:$A,$B:$B)</f>
        <v>Reduce wood smoke air pollution in Vermont communities</v>
      </c>
      <c r="G16" s="24" t="s">
        <v>81</v>
      </c>
      <c r="H16" s="44">
        <v>44531</v>
      </c>
      <c r="I16" t="str">
        <f>_xlfn.XLOOKUP("Strategy 2",$A:$A,$B:$B)</f>
        <v>Reduce wood smoke air pollution in Vermont communities</v>
      </c>
    </row>
    <row r="17" spans="1:9" ht="15.75" x14ac:dyDescent="0.25">
      <c r="B17" s="34" t="s">
        <v>33</v>
      </c>
      <c r="C17" s="25" t="s">
        <v>93</v>
      </c>
      <c r="D17" s="25"/>
      <c r="E17" t="str">
        <f>_xlfn.XLOOKUP("Strategy 2",$A:$A,$B:$B)</f>
        <v>Reduce wood smoke air pollution in Vermont communities</v>
      </c>
      <c r="G17" s="24" t="s">
        <v>82</v>
      </c>
      <c r="H17" s="44">
        <v>44562</v>
      </c>
      <c r="I17" t="str">
        <f>_xlfn.XLOOKUP("Strategy 2",$A:$A,$B:$B)</f>
        <v>Reduce wood smoke air pollution in Vermont communities</v>
      </c>
    </row>
    <row r="18" spans="1:9" x14ac:dyDescent="0.25">
      <c r="B18" s="24" t="s">
        <v>34</v>
      </c>
      <c r="C18" s="25" t="s">
        <v>93</v>
      </c>
      <c r="D18" s="25"/>
      <c r="E18" t="str">
        <f>_xlfn.XLOOKUP("Strategy 2",$A:$A,$B:$B)</f>
        <v>Reduce wood smoke air pollution in Vermont communities</v>
      </c>
      <c r="G18" s="24" t="s">
        <v>83</v>
      </c>
      <c r="H18" s="44">
        <v>44562</v>
      </c>
      <c r="I18" t="str">
        <f>_xlfn.XLOOKUP("Strategy 2",$A:$A,$B:$B)</f>
        <v>Reduce wood smoke air pollution in Vermont communities</v>
      </c>
    </row>
    <row r="19" spans="1:9" x14ac:dyDescent="0.25">
      <c r="B19" s="24"/>
      <c r="C19" s="25"/>
      <c r="D19" s="25"/>
      <c r="E19" t="str">
        <f>_xlfn.XLOOKUP("Strategy 2",$A:$A,$B:$B)</f>
        <v>Reduce wood smoke air pollution in Vermont communities</v>
      </c>
      <c r="G19" s="24"/>
      <c r="H19" s="31"/>
      <c r="I19" t="str">
        <f>_xlfn.XLOOKUP("Strategy 2",$A:$A,$B:$B)</f>
        <v>Reduce wood smoke air pollution in Vermont communities</v>
      </c>
    </row>
    <row r="20" spans="1:9" x14ac:dyDescent="0.25">
      <c r="B20" s="24"/>
      <c r="C20" s="25"/>
      <c r="D20" s="25"/>
      <c r="E20" t="str">
        <f>_xlfn.XLOOKUP("Strategy 2",$A:$A,$B:$B)</f>
        <v>Reduce wood smoke air pollution in Vermont communities</v>
      </c>
      <c r="G20" s="24"/>
      <c r="H20" s="31"/>
      <c r="I20" t="str">
        <f>_xlfn.XLOOKUP("Strategy 2",$A:$A,$B:$B)</f>
        <v>Reduce wood smoke air pollution in Vermont communities</v>
      </c>
    </row>
    <row r="22" spans="1:9" ht="40.15" customHeight="1" x14ac:dyDescent="0.25">
      <c r="A22" s="8" t="s">
        <v>15</v>
      </c>
      <c r="B22" s="24"/>
      <c r="C22" s="25"/>
      <c r="D22" s="24"/>
      <c r="E22" s="24"/>
      <c r="F22" s="24"/>
      <c r="G22" s="24"/>
      <c r="H22" s="25"/>
    </row>
    <row r="24" spans="1:9" s="2" customFormat="1" ht="15.75" x14ac:dyDescent="0.25">
      <c r="A24" s="36"/>
      <c r="B24" s="36" t="s">
        <v>6</v>
      </c>
      <c r="C24" s="37" t="s">
        <v>7</v>
      </c>
      <c r="D24" s="37" t="s">
        <v>8</v>
      </c>
      <c r="E24" s="36" t="s">
        <v>9</v>
      </c>
      <c r="F24" s="36"/>
      <c r="G24" s="36" t="s">
        <v>31</v>
      </c>
      <c r="H24" s="37" t="s">
        <v>32</v>
      </c>
      <c r="I24" t="s">
        <v>9</v>
      </c>
    </row>
    <row r="25" spans="1:9" ht="15.75" x14ac:dyDescent="0.25">
      <c r="B25" s="24"/>
      <c r="C25" s="24"/>
      <c r="D25" s="25"/>
      <c r="E25">
        <f>_xlfn.XLOOKUP("Strategy 3",$A:$A,$B:$B)</f>
        <v>0</v>
      </c>
      <c r="G25" s="41"/>
      <c r="H25" s="31"/>
      <c r="I25">
        <f>_xlfn.XLOOKUP("Strategy 3",$A:$A,$B:$B)</f>
        <v>0</v>
      </c>
    </row>
    <row r="26" spans="1:9" ht="15.75" x14ac:dyDescent="0.25">
      <c r="B26" s="24"/>
      <c r="C26" s="24"/>
      <c r="D26" s="25"/>
      <c r="E26">
        <f>_xlfn.XLOOKUP("Strategy 3",$A:$A,$B:$B)</f>
        <v>0</v>
      </c>
      <c r="G26" s="34"/>
      <c r="H26" s="31"/>
      <c r="I26">
        <f>_xlfn.XLOOKUP("Strategy 3",$A:$A,$B:$B)</f>
        <v>0</v>
      </c>
    </row>
    <row r="27" spans="1:9" ht="15.75" x14ac:dyDescent="0.25">
      <c r="B27" s="24"/>
      <c r="C27" s="24"/>
      <c r="D27" s="25"/>
      <c r="E27">
        <f>_xlfn.XLOOKUP("Strategy 3",$A:$A,$B:$B)</f>
        <v>0</v>
      </c>
      <c r="G27" s="34"/>
      <c r="H27" s="31"/>
      <c r="I27">
        <f>_xlfn.XLOOKUP("Strategy 3",$A:$A,$B:$B)</f>
        <v>0</v>
      </c>
    </row>
    <row r="28" spans="1:9" ht="15.75" x14ac:dyDescent="0.25">
      <c r="B28" s="34"/>
      <c r="C28" s="24"/>
      <c r="D28" s="25"/>
      <c r="E28">
        <f>_xlfn.XLOOKUP("Strategy 3",$A:$A,$B:$B)</f>
        <v>0</v>
      </c>
      <c r="G28" s="24"/>
      <c r="H28" s="31"/>
      <c r="I28">
        <f>_xlfn.XLOOKUP("Strategy 3",$A:$A,$B:$B)</f>
        <v>0</v>
      </c>
    </row>
    <row r="29" spans="1:9" x14ac:dyDescent="0.25">
      <c r="B29" s="24"/>
      <c r="C29" s="24"/>
      <c r="D29" s="25"/>
      <c r="E29">
        <f>_xlfn.XLOOKUP("Strategy 3",$A:$A,$B:$B)</f>
        <v>0</v>
      </c>
      <c r="G29" s="24"/>
      <c r="H29" s="31"/>
      <c r="I29">
        <f>_xlfn.XLOOKUP("Strategy 3",$A:$A,$B:$B)</f>
        <v>0</v>
      </c>
    </row>
  </sheetData>
  <sheetProtection algorithmName="SHA-512" hashValue="LeRh6WfAxg6hVN6ohncMRetI1JazQSNp3IA4H/dFu9fnGzPQLcr11bfd4xNZ4NHCdXmXjN0bTaN1AW1KD03HUQ==" saltValue="d+6s3DualF6NU+U4AptPbA==" spinCount="100000" sheet="1" objects="1" scenarios="1" formatCells="0" formatColumns="0" formatRows="0" selectLockedCells="1"/>
  <mergeCells count="2">
    <mergeCell ref="B13:H13"/>
    <mergeCell ref="B4:H4"/>
  </mergeCells>
  <pageMargins left="0.7" right="0.7" top="0.75" bottom="0.75" header="0.3" footer="0.3"/>
  <pageSetup orientation="portrait" horizontalDpi="300" verticalDpi="30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640E7-8F83-43B8-B1AF-7C76FDA73DEE}">
  <dimension ref="A1:I29"/>
  <sheetViews>
    <sheetView zoomScaleNormal="100" workbookViewId="0">
      <selection activeCell="G28" sqref="G28"/>
    </sheetView>
  </sheetViews>
  <sheetFormatPr defaultRowHeight="15" x14ac:dyDescent="0.25"/>
  <cols>
    <col min="1" max="1" width="13.85546875" customWidth="1"/>
    <col min="2" max="2" width="127.7109375" customWidth="1"/>
    <col min="3" max="3" width="15.5703125" style="1" customWidth="1"/>
    <col min="4" max="4" width="15.5703125" customWidth="1"/>
    <col min="5" max="5" width="0" hidden="1" customWidth="1"/>
    <col min="6" max="6" width="12.140625" customWidth="1"/>
    <col min="7" max="7" width="121.28515625" customWidth="1"/>
    <col min="8" max="8" width="9.28515625" style="1" customWidth="1"/>
    <col min="9" max="9" width="0" hidden="1" customWidth="1"/>
  </cols>
  <sheetData>
    <row r="1" spans="1:9" s="3" customFormat="1" ht="18.75" x14ac:dyDescent="0.3">
      <c r="A1" s="12" t="s">
        <v>1</v>
      </c>
      <c r="B1" s="13" t="s">
        <v>37</v>
      </c>
      <c r="C1" s="4"/>
      <c r="G1"/>
      <c r="H1" s="4"/>
    </row>
    <row r="2" spans="1:9" s="3" customFormat="1" ht="18.75" x14ac:dyDescent="0.3">
      <c r="A2" s="29" t="s">
        <v>3</v>
      </c>
      <c r="B2" s="30" t="s">
        <v>38</v>
      </c>
      <c r="C2" s="4"/>
      <c r="G2"/>
      <c r="H2" s="4"/>
    </row>
    <row r="4" spans="1:9" ht="40.15" customHeight="1" x14ac:dyDescent="0.25">
      <c r="A4" s="11" t="s">
        <v>5</v>
      </c>
      <c r="B4" s="51" t="s">
        <v>39</v>
      </c>
      <c r="C4" s="52"/>
      <c r="D4" s="52"/>
      <c r="E4" s="52"/>
      <c r="F4" s="52"/>
      <c r="G4" s="52"/>
      <c r="H4" s="52"/>
    </row>
    <row r="6" spans="1:9" s="2" customFormat="1" ht="15.75" x14ac:dyDescent="0.25">
      <c r="A6" s="36"/>
      <c r="B6" s="36" t="s">
        <v>6</v>
      </c>
      <c r="C6" s="37" t="s">
        <v>7</v>
      </c>
      <c r="D6" s="37" t="s">
        <v>8</v>
      </c>
      <c r="E6" s="36" t="s">
        <v>9</v>
      </c>
      <c r="F6" s="36"/>
      <c r="G6" s="36" t="s">
        <v>10</v>
      </c>
      <c r="H6" s="37" t="s">
        <v>11</v>
      </c>
      <c r="I6" t="s">
        <v>9</v>
      </c>
    </row>
    <row r="7" spans="1:9" ht="15.75" x14ac:dyDescent="0.25">
      <c r="B7" s="34" t="s">
        <v>40</v>
      </c>
      <c r="C7" s="25"/>
      <c r="D7" s="25"/>
      <c r="E7" t="str">
        <f>_xlfn.XLOOKUP("Strategy 1",$A:$A,$B:$B)</f>
        <v>Upgrade the Department of Libraries website to improve ADA compliance and site usability</v>
      </c>
      <c r="G7" s="34" t="s">
        <v>41</v>
      </c>
      <c r="H7" s="44">
        <v>44470</v>
      </c>
      <c r="I7" t="str">
        <f>_xlfn.XLOOKUP("Strategy 1",$A:$A,$B:$B)</f>
        <v>Upgrade the Department of Libraries website to improve ADA compliance and site usability</v>
      </c>
    </row>
    <row r="8" spans="1:9" ht="15.75" x14ac:dyDescent="0.25">
      <c r="B8" s="41" t="s">
        <v>94</v>
      </c>
      <c r="C8" s="25" t="s">
        <v>96</v>
      </c>
      <c r="D8" s="25" t="s">
        <v>119</v>
      </c>
      <c r="E8" t="str">
        <f>_xlfn.XLOOKUP("Strategy 1",$A:$A,$B:$B)</f>
        <v>Upgrade the Department of Libraries website to improve ADA compliance and site usability</v>
      </c>
      <c r="G8" s="41" t="s">
        <v>97</v>
      </c>
      <c r="H8" s="44">
        <v>44531</v>
      </c>
      <c r="I8" t="str">
        <f>_xlfn.XLOOKUP("Strategy 1",$A:$A,$B:$B)</f>
        <v>Upgrade the Department of Libraries website to improve ADA compliance and site usability</v>
      </c>
    </row>
    <row r="9" spans="1:9" ht="15.75" x14ac:dyDescent="0.25">
      <c r="B9" s="24"/>
      <c r="C9" s="25"/>
      <c r="D9" s="25"/>
      <c r="E9" t="str">
        <f>_xlfn.XLOOKUP("Strategy 1",$A:$A,$B:$B)</f>
        <v>Upgrade the Department of Libraries website to improve ADA compliance and site usability</v>
      </c>
      <c r="G9" s="41" t="s">
        <v>95</v>
      </c>
      <c r="H9" s="31">
        <v>44562</v>
      </c>
      <c r="I9" t="str">
        <f>_xlfn.XLOOKUP("Strategy 1",$A:$A,$B:$B)</f>
        <v>Upgrade the Department of Libraries website to improve ADA compliance and site usability</v>
      </c>
    </row>
    <row r="10" spans="1:9" x14ac:dyDescent="0.25">
      <c r="B10" s="24"/>
      <c r="C10" s="25"/>
      <c r="D10" s="25"/>
      <c r="E10" t="str">
        <f>_xlfn.XLOOKUP("Strategy 1",$A:$A,$B:$B)</f>
        <v>Upgrade the Department of Libraries website to improve ADA compliance and site usability</v>
      </c>
      <c r="G10" s="24"/>
      <c r="H10" s="25"/>
      <c r="I10" t="str">
        <f>_xlfn.XLOOKUP("Strategy 1",$A:$A,$B:$B)</f>
        <v>Upgrade the Department of Libraries website to improve ADA compliance and site usability</v>
      </c>
    </row>
    <row r="11" spans="1:9" ht="15.75" x14ac:dyDescent="0.25">
      <c r="B11" s="24"/>
      <c r="C11" s="25"/>
      <c r="D11" s="25"/>
      <c r="E11" t="str">
        <f>_xlfn.XLOOKUP("Strategy 1",$A:$A,$B:$B)</f>
        <v>Upgrade the Department of Libraries website to improve ADA compliance and site usability</v>
      </c>
      <c r="G11" s="34"/>
      <c r="H11" s="25"/>
      <c r="I11" t="str">
        <f>_xlfn.XLOOKUP("Strategy 1",$A:$A,$B:$B)</f>
        <v>Upgrade the Department of Libraries website to improve ADA compliance and site usability</v>
      </c>
    </row>
    <row r="13" spans="1:9" ht="40.15" customHeight="1" x14ac:dyDescent="0.25">
      <c r="A13" s="11" t="s">
        <v>14</v>
      </c>
      <c r="B13" s="51" t="s">
        <v>80</v>
      </c>
      <c r="C13" s="52"/>
      <c r="D13" s="52"/>
      <c r="E13" s="52"/>
      <c r="F13" s="52"/>
      <c r="G13" s="52"/>
      <c r="H13" s="52"/>
    </row>
    <row r="15" spans="1:9" s="2" customFormat="1" ht="15.75" x14ac:dyDescent="0.25">
      <c r="A15" s="36"/>
      <c r="B15" s="36" t="s">
        <v>6</v>
      </c>
      <c r="C15" s="37" t="s">
        <v>7</v>
      </c>
      <c r="D15" s="37" t="s">
        <v>8</v>
      </c>
      <c r="E15" s="36" t="s">
        <v>9</v>
      </c>
      <c r="F15" s="36"/>
      <c r="G15" s="36" t="s">
        <v>10</v>
      </c>
      <c r="H15" s="37" t="s">
        <v>11</v>
      </c>
      <c r="I15" t="s">
        <v>9</v>
      </c>
    </row>
    <row r="16" spans="1:9" ht="15.75" x14ac:dyDescent="0.25">
      <c r="B16" s="41" t="s">
        <v>98</v>
      </c>
      <c r="C16" s="25">
        <v>10</v>
      </c>
      <c r="D16" s="25">
        <v>20</v>
      </c>
      <c r="E16" t="str">
        <f>_xlfn.XLOOKUP("Strategy 2",$A:$A,$B:$B)</f>
        <v>Provide tools and resources for better customer service to state government entities, libraries, and the public</v>
      </c>
      <c r="G16" s="24" t="s">
        <v>99</v>
      </c>
      <c r="H16" s="45">
        <v>44742</v>
      </c>
      <c r="I16" t="str">
        <f>_xlfn.XLOOKUP("Strategy 2",$A:$A,$B:$B)</f>
        <v>Provide tools and resources for better customer service to state government entities, libraries, and the public</v>
      </c>
    </row>
    <row r="17" spans="1:9" ht="15.75" x14ac:dyDescent="0.25">
      <c r="B17" s="34" t="s">
        <v>42</v>
      </c>
      <c r="C17" s="25">
        <v>1542</v>
      </c>
      <c r="D17" s="25">
        <v>1600</v>
      </c>
      <c r="E17" t="str">
        <f>_xlfn.XLOOKUP("Strategy 2",$A:$A,$B:$B)</f>
        <v>Provide tools and resources for better customer service to state government entities, libraries, and the public</v>
      </c>
      <c r="G17" s="34" t="s">
        <v>43</v>
      </c>
      <c r="H17" s="45">
        <v>44742</v>
      </c>
      <c r="I17" t="str">
        <f>_xlfn.XLOOKUP("Strategy 2",$A:$A,$B:$B)</f>
        <v>Provide tools and resources for better customer service to state government entities, libraries, and the public</v>
      </c>
    </row>
    <row r="18" spans="1:9" x14ac:dyDescent="0.25">
      <c r="B18" s="24" t="s">
        <v>118</v>
      </c>
      <c r="C18" s="25" t="s">
        <v>120</v>
      </c>
      <c r="D18" s="31">
        <v>44531</v>
      </c>
      <c r="E18" t="str">
        <f>_xlfn.XLOOKUP("Strategy 2",$A:$A,$B:$B)</f>
        <v>Provide tools and resources for better customer service to state government entities, libraries, and the public</v>
      </c>
      <c r="G18" s="24" t="s">
        <v>44</v>
      </c>
      <c r="H18" s="44">
        <v>44531</v>
      </c>
      <c r="I18" t="str">
        <f>_xlfn.XLOOKUP("Strategy 2",$A:$A,$B:$B)</f>
        <v>Provide tools and resources for better customer service to state government entities, libraries, and the public</v>
      </c>
    </row>
    <row r="19" spans="1:9" x14ac:dyDescent="0.25">
      <c r="B19" s="24"/>
      <c r="C19" s="25"/>
      <c r="D19" s="25"/>
      <c r="E19" t="str">
        <f>_xlfn.XLOOKUP("Strategy 2",$A:$A,$B:$B)</f>
        <v>Provide tools and resources for better customer service to state government entities, libraries, and the public</v>
      </c>
      <c r="G19" s="24"/>
      <c r="H19" s="25"/>
      <c r="I19" t="str">
        <f>_xlfn.XLOOKUP("Strategy 2",$A:$A,$B:$B)</f>
        <v>Provide tools and resources for better customer service to state government entities, libraries, and the public</v>
      </c>
    </row>
    <row r="20" spans="1:9" x14ac:dyDescent="0.25">
      <c r="B20" s="24"/>
      <c r="C20" s="25"/>
      <c r="D20" s="25"/>
      <c r="E20" t="str">
        <f>_xlfn.XLOOKUP("Strategy 2",$A:$A,$B:$B)</f>
        <v>Provide tools and resources for better customer service to state government entities, libraries, and the public</v>
      </c>
      <c r="G20" s="24"/>
      <c r="H20" s="25"/>
      <c r="I20" t="str">
        <f>_xlfn.XLOOKUP("Strategy 2",$A:$A,$B:$B)</f>
        <v>Provide tools and resources for better customer service to state government entities, libraries, and the public</v>
      </c>
    </row>
    <row r="22" spans="1:9" ht="40.15" customHeight="1" x14ac:dyDescent="0.25">
      <c r="A22" s="11" t="s">
        <v>15</v>
      </c>
      <c r="B22" s="51" t="s">
        <v>100</v>
      </c>
      <c r="C22" s="52"/>
      <c r="D22" s="52"/>
      <c r="E22" s="52"/>
      <c r="F22" s="52"/>
      <c r="G22" s="52"/>
      <c r="H22" s="52"/>
    </row>
    <row r="24" spans="1:9" s="2" customFormat="1" ht="15.75" x14ac:dyDescent="0.25">
      <c r="A24" s="36"/>
      <c r="B24" s="36" t="s">
        <v>6</v>
      </c>
      <c r="C24" s="37" t="s">
        <v>7</v>
      </c>
      <c r="D24" s="37" t="s">
        <v>8</v>
      </c>
      <c r="E24" s="36" t="s">
        <v>9</v>
      </c>
      <c r="F24" s="36"/>
      <c r="G24" s="36" t="s">
        <v>10</v>
      </c>
      <c r="H24" s="37" t="s">
        <v>11</v>
      </c>
      <c r="I24" t="s">
        <v>9</v>
      </c>
    </row>
    <row r="25" spans="1:9" ht="15.75" x14ac:dyDescent="0.25">
      <c r="B25" s="41" t="s">
        <v>101</v>
      </c>
      <c r="C25" s="25">
        <v>150</v>
      </c>
      <c r="D25" s="25">
        <v>300</v>
      </c>
      <c r="E25" t="str">
        <f>_xlfn.XLOOKUP("Strategy 3",$A:$A,$B:$B)</f>
        <v>Modernize Grants to Libraries program</v>
      </c>
      <c r="G25" s="41" t="s">
        <v>102</v>
      </c>
      <c r="H25" s="45">
        <v>44531</v>
      </c>
      <c r="I25" t="str">
        <f>_xlfn.XLOOKUP("Strategy 3",$A:$A,$B:$B)</f>
        <v>Modernize Grants to Libraries program</v>
      </c>
    </row>
    <row r="26" spans="1:9" ht="15.75" x14ac:dyDescent="0.25">
      <c r="B26" s="34"/>
      <c r="C26" s="25"/>
      <c r="D26" s="25"/>
      <c r="E26" t="str">
        <f>_xlfn.XLOOKUP("Strategy 3",$A:$A,$B:$B)</f>
        <v>Modernize Grants to Libraries program</v>
      </c>
      <c r="G26" s="41" t="s">
        <v>103</v>
      </c>
      <c r="H26" s="45">
        <v>44531</v>
      </c>
      <c r="I26" t="str">
        <f>_xlfn.XLOOKUP("Strategy 3",$A:$A,$B:$B)</f>
        <v>Modernize Grants to Libraries program</v>
      </c>
    </row>
    <row r="27" spans="1:9" ht="15.75" x14ac:dyDescent="0.25">
      <c r="B27" s="34"/>
      <c r="C27" s="25"/>
      <c r="D27" s="25"/>
      <c r="E27" t="str">
        <f>_xlfn.XLOOKUP("Strategy 3",$A:$A,$B:$B)</f>
        <v>Modernize Grants to Libraries program</v>
      </c>
      <c r="G27" s="41" t="s">
        <v>104</v>
      </c>
      <c r="H27" s="45">
        <v>44531</v>
      </c>
      <c r="I27" t="str">
        <f>_xlfn.XLOOKUP("Strategy 3",$A:$A,$B:$B)</f>
        <v>Modernize Grants to Libraries program</v>
      </c>
    </row>
    <row r="28" spans="1:9" ht="15.75" x14ac:dyDescent="0.25">
      <c r="B28" s="34"/>
      <c r="C28" s="25"/>
      <c r="D28" s="25"/>
      <c r="E28" t="str">
        <f>_xlfn.XLOOKUP("Strategy 3",$A:$A,$B:$B)</f>
        <v>Modernize Grants to Libraries program</v>
      </c>
      <c r="G28" s="24"/>
      <c r="H28" s="25"/>
      <c r="I28" t="str">
        <f>_xlfn.XLOOKUP("Strategy 3",$A:$A,$B:$B)</f>
        <v>Modernize Grants to Libraries program</v>
      </c>
    </row>
    <row r="29" spans="1:9" ht="15.75" x14ac:dyDescent="0.25">
      <c r="B29" s="24"/>
      <c r="C29" s="25"/>
      <c r="D29" s="25"/>
      <c r="E29" t="str">
        <f>_xlfn.XLOOKUP("Strategy 3",$A:$A,$B:$B)</f>
        <v>Modernize Grants to Libraries program</v>
      </c>
      <c r="G29" s="34"/>
      <c r="H29" s="25"/>
      <c r="I29" t="str">
        <f>_xlfn.XLOOKUP("Strategy 3",$A:$A,$B:$B)</f>
        <v>Modernize Grants to Libraries program</v>
      </c>
    </row>
  </sheetData>
  <sheetProtection algorithmName="SHA-512" hashValue="cACiiRr+WoFtIvbOXclazYaJzRiRf9JM4Qg52aetAZJDiYtTf44J0umJFEoAa3PnaOvm9hUyzJtIgsXTs3BSow==" saltValue="an0Q5+G9DIO3elqaVH4xnQ==" spinCount="100000" sheet="1" objects="1" scenarios="1" formatCells="0" formatColumns="0" formatRows="0" selectLockedCells="1"/>
  <mergeCells count="3">
    <mergeCell ref="B4:H4"/>
    <mergeCell ref="B13:H13"/>
    <mergeCell ref="B22:H22"/>
  </mergeCells>
  <pageMargins left="0.7" right="0.7" top="0.75" bottom="0.75" header="0.3" footer="0.3"/>
  <pageSetup orientation="portrait" horizontalDpi="300" verticalDpi="30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CE77-C70C-4DB5-BA01-2B1111F0916A}">
  <dimension ref="A1:A32"/>
  <sheetViews>
    <sheetView topLeftCell="A17" workbookViewId="0">
      <selection activeCell="B34" sqref="B34"/>
    </sheetView>
  </sheetViews>
  <sheetFormatPr defaultRowHeight="15" x14ac:dyDescent="0.25"/>
  <cols>
    <col min="1" max="1" width="81.140625" bestFit="1" customWidth="1"/>
  </cols>
  <sheetData>
    <row r="1" spans="1:1" x14ac:dyDescent="0.25">
      <c r="A1" t="s">
        <v>45</v>
      </c>
    </row>
    <row r="2" spans="1:1" x14ac:dyDescent="0.25">
      <c r="A2" s="14" t="s">
        <v>46</v>
      </c>
    </row>
    <row r="3" spans="1:1" x14ac:dyDescent="0.25">
      <c r="A3" s="14" t="s">
        <v>47</v>
      </c>
    </row>
    <row r="4" spans="1:1" x14ac:dyDescent="0.25">
      <c r="A4" s="14" t="s">
        <v>48</v>
      </c>
    </row>
    <row r="5" spans="1:1" x14ac:dyDescent="0.25">
      <c r="A5" s="14" t="s">
        <v>49</v>
      </c>
    </row>
    <row r="6" spans="1:1" x14ac:dyDescent="0.25">
      <c r="A6" s="14" t="s">
        <v>0</v>
      </c>
    </row>
    <row r="7" spans="1:1" x14ac:dyDescent="0.25">
      <c r="A7" s="14" t="s">
        <v>50</v>
      </c>
    </row>
    <row r="8" spans="1:1" x14ac:dyDescent="0.25">
      <c r="A8" s="14" t="s">
        <v>51</v>
      </c>
    </row>
    <row r="9" spans="1:1" x14ac:dyDescent="0.25">
      <c r="A9" s="14" t="s">
        <v>52</v>
      </c>
    </row>
    <row r="10" spans="1:1" x14ac:dyDescent="0.25">
      <c r="A10" s="14" t="s">
        <v>53</v>
      </c>
    </row>
    <row r="11" spans="1:1" x14ac:dyDescent="0.25">
      <c r="A11" s="14" t="s">
        <v>54</v>
      </c>
    </row>
    <row r="12" spans="1:1" x14ac:dyDescent="0.25">
      <c r="A12" s="14" t="s">
        <v>55</v>
      </c>
    </row>
    <row r="13" spans="1:1" x14ac:dyDescent="0.25">
      <c r="A13" s="14" t="s">
        <v>56</v>
      </c>
    </row>
    <row r="14" spans="1:1" x14ac:dyDescent="0.25">
      <c r="A14" s="14" t="s">
        <v>57</v>
      </c>
    </row>
    <row r="15" spans="1:1" x14ac:dyDescent="0.25">
      <c r="A15" s="14" t="s">
        <v>58</v>
      </c>
    </row>
    <row r="16" spans="1:1" x14ac:dyDescent="0.25">
      <c r="A16" s="14" t="s">
        <v>59</v>
      </c>
    </row>
    <row r="17" spans="1:1" x14ac:dyDescent="0.25">
      <c r="A17" s="14" t="s">
        <v>60</v>
      </c>
    </row>
    <row r="18" spans="1:1" x14ac:dyDescent="0.25">
      <c r="A18" s="14" t="s">
        <v>61</v>
      </c>
    </row>
    <row r="19" spans="1:1" x14ac:dyDescent="0.25">
      <c r="A19" s="14" t="s">
        <v>62</v>
      </c>
    </row>
    <row r="20" spans="1:1" x14ac:dyDescent="0.25">
      <c r="A20" s="14" t="s">
        <v>63</v>
      </c>
    </row>
    <row r="21" spans="1:1" x14ac:dyDescent="0.25">
      <c r="A21" s="14" t="s">
        <v>64</v>
      </c>
    </row>
    <row r="22" spans="1:1" x14ac:dyDescent="0.25">
      <c r="A22" s="14" t="s">
        <v>65</v>
      </c>
    </row>
    <row r="23" spans="1:1" x14ac:dyDescent="0.25">
      <c r="A23" s="14" t="s">
        <v>66</v>
      </c>
    </row>
    <row r="24" spans="1:1" x14ac:dyDescent="0.25">
      <c r="A24" s="14" t="s">
        <v>67</v>
      </c>
    </row>
    <row r="25" spans="1:1" x14ac:dyDescent="0.25">
      <c r="A25" s="14" t="s">
        <v>68</v>
      </c>
    </row>
    <row r="26" spans="1:1" x14ac:dyDescent="0.25">
      <c r="A26" s="14" t="s">
        <v>69</v>
      </c>
    </row>
    <row r="27" spans="1:1" x14ac:dyDescent="0.25">
      <c r="A27" s="14" t="s">
        <v>70</v>
      </c>
    </row>
    <row r="28" spans="1:1" x14ac:dyDescent="0.25">
      <c r="A28" s="14" t="s">
        <v>71</v>
      </c>
    </row>
    <row r="29" spans="1:1" x14ac:dyDescent="0.25">
      <c r="A29" s="14" t="s">
        <v>72</v>
      </c>
    </row>
    <row r="30" spans="1:1" x14ac:dyDescent="0.25">
      <c r="A30" s="14" t="s">
        <v>73</v>
      </c>
    </row>
    <row r="31" spans="1:1" x14ac:dyDescent="0.25">
      <c r="A31" s="14" t="s">
        <v>74</v>
      </c>
    </row>
    <row r="32" spans="1:1" x14ac:dyDescent="0.25">
      <c r="A32" s="14" t="s">
        <v>75</v>
      </c>
    </row>
  </sheetData>
  <sheetProtection algorithmName="SHA-512" hashValue="3VBwPG7Abq6lortfha23hGkwAzNSjdqExY3pKek8eQW5EfkniYjk7lvFKafy+4qmy++fITANyiwZ6SFYro7E4w==" saltValue="yOd1gxkUkIbfEUh0EqHJUg==" spinCount="100000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D186878AC89A4C8B9BEBAB1975B1A7" ma:contentTypeVersion="14" ma:contentTypeDescription="Create a new document." ma:contentTypeScope="" ma:versionID="099a0450025c9a9a93b5296c850954c2">
  <xsd:schema xmlns:xsd="http://www.w3.org/2001/XMLSchema" xmlns:xs="http://www.w3.org/2001/XMLSchema" xmlns:p="http://schemas.microsoft.com/office/2006/metadata/properties" xmlns:ns1="http://schemas.microsoft.com/sharepoint/v3" xmlns:ns3="c68d0874-75bc-46e0-b913-5920c5d92980" xmlns:ns4="fec19819-1dd3-4c29-8804-9b73bce1578a" targetNamespace="http://schemas.microsoft.com/office/2006/metadata/properties" ma:root="true" ma:fieldsID="f5b9ac580d7b648045a3a71136e0b6c6" ns1:_="" ns3:_="" ns4:_="">
    <xsd:import namespace="http://schemas.microsoft.com/sharepoint/v3"/>
    <xsd:import namespace="c68d0874-75bc-46e0-b913-5920c5d92980"/>
    <xsd:import namespace="fec19819-1dd3-4c29-8804-9b73bce1578a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d0874-75bc-46e0-b913-5920c5d92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19819-1dd3-4c29-8804-9b73bce15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6DBE26-94C4-45CD-AFA1-698A8C6EC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8d0874-75bc-46e0-b913-5920c5d92980"/>
    <ds:schemaRef ds:uri="fec19819-1dd3-4c29-8804-9b73bce157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D563E5-340B-4511-B441-29226944CA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E204AF-B265-4D32-ACE7-2E6C01410925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c68d0874-75bc-46e0-b913-5920c5d92980"/>
    <ds:schemaRef ds:uri="http://schemas.microsoft.com/office/infopath/2007/PartnerControls"/>
    <ds:schemaRef ds:uri="fec19819-1dd3-4c29-8804-9b73bce1578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Economy</vt:lpstr>
      <vt:lpstr>Affordability</vt:lpstr>
      <vt:lpstr>Safe &amp; Healthy</vt:lpstr>
      <vt:lpstr>Modernization</vt:lpstr>
      <vt:lpstr>Reference</vt:lpstr>
      <vt:lpstr>AgencyList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Kenney, Justin</dc:creator>
  <cp:keywords/>
  <dc:description/>
  <cp:lastModifiedBy>McMurdo, Tom</cp:lastModifiedBy>
  <cp:revision/>
  <dcterms:created xsi:type="dcterms:W3CDTF">2021-06-28T14:18:33Z</dcterms:created>
  <dcterms:modified xsi:type="dcterms:W3CDTF">2021-10-25T13:03:56Z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0x010100EBD186878AC89A4C8B9BEBAB1975B1A7</vt:lpwstr>
  </property>
</Properties>
</file>